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020" sheetId="1" r:id="rId1"/>
  </sheets>
  <definedNames>
    <definedName name="_xlnm.Print_Area" localSheetId="0">'2020'!$A$2:$AL$21</definedName>
  </definedNames>
  <calcPr calcId="125725"/>
</workbook>
</file>

<file path=xl/calcChain.xml><?xml version="1.0" encoding="utf-8"?>
<calcChain xmlns="http://schemas.openxmlformats.org/spreadsheetml/2006/main">
  <c r="AK20" i="1"/>
  <c r="AL20"/>
  <c r="Y21"/>
  <c r="X21"/>
  <c r="W21"/>
  <c r="V21"/>
  <c r="U21"/>
  <c r="AJ20"/>
  <c r="T21"/>
  <c r="AF21"/>
  <c r="AE21"/>
  <c r="AD21"/>
  <c r="AL19" l="1"/>
  <c r="AL18"/>
  <c r="AL17"/>
  <c r="AL16"/>
  <c r="AL15"/>
  <c r="AL14"/>
  <c r="AK19"/>
  <c r="AK18"/>
  <c r="AK17"/>
  <c r="AK16"/>
  <c r="AK15"/>
  <c r="AK14"/>
  <c r="AJ19"/>
  <c r="AJ18"/>
  <c r="AJ17"/>
  <c r="AJ16"/>
  <c r="AJ15"/>
  <c r="AJ14"/>
  <c r="M21"/>
  <c r="L21"/>
  <c r="G21"/>
  <c r="F21"/>
  <c r="H21"/>
  <c r="J21"/>
  <c r="I21"/>
  <c r="S21"/>
  <c r="R21"/>
  <c r="Q21"/>
  <c r="D21"/>
  <c r="C21"/>
  <c r="P21"/>
  <c r="O21"/>
  <c r="AI21"/>
  <c r="AH21"/>
  <c r="AG21"/>
  <c r="N21"/>
  <c r="K21"/>
  <c r="E21"/>
  <c r="B21"/>
  <c r="AJ21" l="1"/>
  <c r="AK21"/>
  <c r="AL21"/>
</calcChain>
</file>

<file path=xl/sharedStrings.xml><?xml version="1.0" encoding="utf-8"?>
<sst xmlns="http://schemas.openxmlformats.org/spreadsheetml/2006/main" count="28" uniqueCount="28">
  <si>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</si>
  <si>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</si>
  <si>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</si>
  <si>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</si>
  <si>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</si>
  <si>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</si>
  <si>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</si>
  <si>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</si>
  <si>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</si>
  <si>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>Иные межбюджетные трансферты на осуществление части полномочий в сфере закупок товаров, работ , услуг для обеспечения муниципальных нужд</t>
  </si>
  <si>
    <t xml:space="preserve">Иные межбюджетные трансферты  на  осуществление части полномочий по внутреннему муниципальному контролю </t>
  </si>
  <si>
    <t>Иные межбюджетные трансферты  на  передачу полномочий по осуществлению внешнего муниципального финансоврого контроля муниципального образования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</si>
  <si>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</si>
  <si>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2020 год</t>
  </si>
  <si>
    <t>Иные межбюджетные трансферты на осуществление части полномочий по благоустройству населенных пунктов в части реализации мероприятий приоритетного федерального проекта "Формирование комфортной городской среды"</t>
  </si>
  <si>
    <t>2021 год</t>
  </si>
  <si>
    <t>Иные межбюджетные трансферты  на  осуществление части полномочий по  владению, пользованию и распоряжению имуществом, находящемся в муниципальной собственности города Кириллова,по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</si>
  <si>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Иные межбюджетные трансферты на осуществление части полномочий по комплектованию и обеспечению сохранности библиотечных фондов</t>
  </si>
  <si>
    <t>Иные межбюджетные трансферты на осуществление части полномочий по осуществлению функций в сфере градостроительной деятельности и в области жилищных отношений</t>
  </si>
  <si>
    <t>Иные межбюджетные трансферты на осушествление части полномочий по  организации транспортного обслуживания населения в границах г. Кириллова</t>
  </si>
  <si>
    <t>Иные межбюджетные трансферты  на  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</si>
  <si>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в части капитального ремонта стадиона</t>
  </si>
  <si>
    <t>иные расходы в рамках данного полномочия</t>
  </si>
  <si>
    <t>в тыс. руб.</t>
  </si>
  <si>
    <t>2022 год</t>
  </si>
  <si>
    <r>
      <t>Объемы иных межбюджетных трансфертов передаваемых бюджету Кирилловского муниципального района</t>
    </r>
    <r>
      <rPr>
        <sz val="7"/>
        <color indexed="8"/>
        <rFont val="Times New Roman"/>
        <family val="1"/>
        <charset val="204"/>
      </rPr>
      <t xml:space="preserve"> </t>
    </r>
    <r>
      <rPr>
        <b/>
        <sz val="7"/>
        <color indexed="8"/>
        <rFont val="Times New Roman"/>
        <family val="1"/>
        <charset val="204"/>
      </rPr>
      <t>из бюджетов поселений на осуществление части полномочий по решению вопросов местного значения на 2020 год и плановый период 2021 и 2022 годов</t>
    </r>
  </si>
  <si>
    <t xml:space="preserve">Приложение 13                                 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  от 12.12.2019 №789     (с изменениями, внесенными решениями Представительного Собрания от 24.01.2020  № 2, от 12.03.2020 № 18, от 09.04.2020 № 22)                  </t>
  </si>
  <si>
    <t>Приложение 8 к решению Представительного Собрания Кирилловского муниципального района от 23.06.2020 № 34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</si>
</sst>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3" fillId="0" borderId="0" xfId="0" applyFo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/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2" fillId="2" borderId="0" xfId="0" applyNumberFormat="1" applyFont="1" applyFill="1"/>
    <xf numFmtId="0" fontId="7" fillId="0" borderId="0" xfId="0" applyFont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9" xfId="0" applyFont="1" applyFill="1" applyBorder="1"/>
    <xf numFmtId="0" fontId="6" fillId="0" borderId="5" xfId="0" applyFont="1" applyFill="1" applyBorder="1"/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40"/>
  <sheetViews>
    <sheetView tabSelected="1" topLeftCell="M1" zoomScale="87" zoomScaleNormal="87" workbookViewId="0">
      <selection activeCell="R13" sqref="R13"/>
    </sheetView>
  </sheetViews>
  <sheetFormatPr defaultRowHeight="15"/>
  <cols>
    <col min="1" max="1" width="13.5703125" customWidth="1"/>
    <col min="2" max="2" width="8.28515625" customWidth="1"/>
    <col min="3" max="3" width="7.28515625" customWidth="1"/>
    <col min="4" max="4" width="7" customWidth="1"/>
    <col min="5" max="5" width="7.5703125" customWidth="1"/>
    <col min="6" max="6" width="6.7109375" customWidth="1"/>
    <col min="7" max="7" width="7.42578125" customWidth="1"/>
    <col min="8" max="8" width="7.85546875" customWidth="1"/>
    <col min="9" max="9" width="7.7109375" customWidth="1"/>
    <col min="10" max="10" width="7.85546875" customWidth="1"/>
    <col min="11" max="11" width="7.140625" customWidth="1"/>
    <col min="12" max="12" width="7.42578125" customWidth="1"/>
    <col min="13" max="13" width="6.85546875" customWidth="1"/>
    <col min="14" max="14" width="8.85546875" customWidth="1"/>
    <col min="15" max="15" width="8.28515625" customWidth="1"/>
    <col min="16" max="16" width="9.28515625" customWidth="1"/>
    <col min="17" max="17" width="8.85546875" customWidth="1"/>
    <col min="18" max="21" width="9" customWidth="1"/>
    <col min="22" max="22" width="18.5703125" customWidth="1"/>
    <col min="23" max="24" width="9" customWidth="1"/>
    <col min="25" max="25" width="8.85546875" customWidth="1"/>
    <col min="26" max="26" width="0.28515625" hidden="1" customWidth="1"/>
    <col min="27" max="27" width="9" hidden="1" customWidth="1"/>
    <col min="28" max="28" width="5" hidden="1" customWidth="1"/>
    <col min="29" max="29" width="2.140625" hidden="1" customWidth="1"/>
    <col min="30" max="33" width="9" customWidth="1"/>
    <col min="34" max="34" width="8.5703125" customWidth="1"/>
    <col min="35" max="35" width="8.85546875" customWidth="1"/>
    <col min="36" max="36" width="11.140625" customWidth="1"/>
    <col min="37" max="37" width="11.7109375" customWidth="1"/>
    <col min="38" max="38" width="12.140625" customWidth="1"/>
    <col min="39" max="39" width="1.5703125" hidden="1" customWidth="1"/>
    <col min="40" max="40" width="13.5703125" customWidth="1"/>
  </cols>
  <sheetData>
    <row r="1" spans="1:40" ht="0.75" customHeight="1">
      <c r="AL1" s="2"/>
      <c r="AM1" s="1"/>
    </row>
    <row r="2" spans="1:40" ht="28.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41" t="s">
        <v>27</v>
      </c>
      <c r="N2" s="41"/>
      <c r="O2" s="41"/>
      <c r="P2" s="41"/>
      <c r="Q2" s="41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41"/>
      <c r="AH2" s="41"/>
      <c r="AI2" s="41"/>
      <c r="AJ2" s="41"/>
      <c r="AK2" s="41"/>
      <c r="AL2" s="41"/>
      <c r="AM2" s="9"/>
      <c r="AN2" s="3"/>
    </row>
    <row r="3" spans="1:40" ht="15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48" t="s">
        <v>26</v>
      </c>
      <c r="N3" s="48"/>
      <c r="O3" s="48"/>
      <c r="P3" s="48"/>
      <c r="Q3" s="48"/>
      <c r="R3" s="17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41"/>
      <c r="AH3" s="41"/>
      <c r="AI3" s="41"/>
      <c r="AJ3" s="41"/>
      <c r="AK3" s="41"/>
      <c r="AL3" s="41"/>
      <c r="AM3" s="9"/>
      <c r="AN3" s="3"/>
    </row>
    <row r="4" spans="1:40" ht="16.5" customHeigh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48"/>
      <c r="N4" s="48"/>
      <c r="O4" s="48"/>
      <c r="P4" s="48"/>
      <c r="Q4" s="48"/>
      <c r="R4" s="17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41"/>
      <c r="AH4" s="41"/>
      <c r="AI4" s="41"/>
      <c r="AJ4" s="41"/>
      <c r="AK4" s="41"/>
      <c r="AL4" s="41"/>
      <c r="AM4" s="9"/>
      <c r="AN4" s="3"/>
    </row>
    <row r="5" spans="1:40" ht="1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48"/>
      <c r="N5" s="48"/>
      <c r="O5" s="48"/>
      <c r="P5" s="48"/>
      <c r="Q5" s="48"/>
      <c r="R5" s="17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41"/>
      <c r="AH5" s="41"/>
      <c r="AI5" s="41"/>
      <c r="AJ5" s="41"/>
      <c r="AK5" s="41"/>
      <c r="AL5" s="41"/>
      <c r="AM5" s="9"/>
      <c r="AN5" s="3"/>
    </row>
    <row r="6" spans="1:40" ht="24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48"/>
      <c r="N6" s="48"/>
      <c r="O6" s="48"/>
      <c r="P6" s="48"/>
      <c r="Q6" s="48"/>
      <c r="R6" s="17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41"/>
      <c r="AH6" s="41"/>
      <c r="AI6" s="41"/>
      <c r="AJ6" s="41"/>
      <c r="AK6" s="41"/>
      <c r="AL6" s="41"/>
      <c r="AM6" s="9"/>
      <c r="AN6" s="3"/>
    </row>
    <row r="7" spans="1:40" ht="33" customHeight="1">
      <c r="A7" s="56" t="s">
        <v>25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 t="s">
        <v>23</v>
      </c>
      <c r="AM7" s="11"/>
      <c r="AN7" s="11"/>
    </row>
    <row r="8" spans="1:40" ht="3.75" hidden="1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1"/>
      <c r="AN8" s="11"/>
    </row>
    <row r="9" spans="1:40" ht="2.25" hidden="1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3"/>
      <c r="AN9" s="3"/>
    </row>
    <row r="10" spans="1:40" ht="3" hidden="1" customHeigh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3"/>
      <c r="AN10" s="3"/>
    </row>
    <row r="11" spans="1:40" ht="147" customHeight="1">
      <c r="A11" s="42" t="s">
        <v>8</v>
      </c>
      <c r="B11" s="60" t="s">
        <v>9</v>
      </c>
      <c r="C11" s="51"/>
      <c r="D11" s="61"/>
      <c r="E11" s="60" t="s">
        <v>18</v>
      </c>
      <c r="F11" s="51"/>
      <c r="G11" s="61"/>
      <c r="H11" s="60" t="s">
        <v>17</v>
      </c>
      <c r="I11" s="51"/>
      <c r="J11" s="61"/>
      <c r="K11" s="60" t="s">
        <v>19</v>
      </c>
      <c r="L11" s="51"/>
      <c r="M11" s="61"/>
      <c r="N11" s="60" t="s">
        <v>12</v>
      </c>
      <c r="O11" s="51"/>
      <c r="P11" s="61"/>
      <c r="Q11" s="60" t="s">
        <v>10</v>
      </c>
      <c r="R11" s="51"/>
      <c r="S11" s="61"/>
      <c r="T11" s="49" t="s">
        <v>16</v>
      </c>
      <c r="U11" s="50"/>
      <c r="V11" s="50"/>
      <c r="W11" s="51" t="s">
        <v>20</v>
      </c>
      <c r="X11" s="52"/>
      <c r="Y11" s="53"/>
      <c r="Z11" s="49"/>
      <c r="AA11" s="49"/>
      <c r="AB11" s="49"/>
      <c r="AC11" s="49"/>
      <c r="AD11" s="83" t="s">
        <v>14</v>
      </c>
      <c r="AE11" s="84"/>
      <c r="AF11" s="85"/>
      <c r="AG11" s="68" t="s">
        <v>11</v>
      </c>
      <c r="AH11" s="69"/>
      <c r="AI11" s="70"/>
      <c r="AJ11" s="74" t="s">
        <v>13</v>
      </c>
      <c r="AK11" s="42" t="s">
        <v>15</v>
      </c>
      <c r="AL11" s="42" t="s">
        <v>24</v>
      </c>
      <c r="AM11" s="3"/>
      <c r="AN11" s="3"/>
    </row>
    <row r="12" spans="1:40" ht="2.25" customHeight="1">
      <c r="A12" s="58"/>
      <c r="B12" s="62"/>
      <c r="C12" s="63"/>
      <c r="D12" s="64"/>
      <c r="E12" s="62"/>
      <c r="F12" s="63"/>
      <c r="G12" s="64"/>
      <c r="H12" s="62"/>
      <c r="I12" s="63"/>
      <c r="J12" s="64"/>
      <c r="K12" s="62"/>
      <c r="L12" s="63"/>
      <c r="M12" s="64"/>
      <c r="N12" s="62"/>
      <c r="O12" s="63"/>
      <c r="P12" s="64"/>
      <c r="Q12" s="62"/>
      <c r="R12" s="63"/>
      <c r="S12" s="64"/>
      <c r="T12" s="50"/>
      <c r="U12" s="50"/>
      <c r="V12" s="50"/>
      <c r="W12" s="54"/>
      <c r="X12" s="54"/>
      <c r="Y12" s="55"/>
      <c r="Z12" s="19" t="s">
        <v>21</v>
      </c>
      <c r="AA12" s="80" t="s">
        <v>22</v>
      </c>
      <c r="AB12" s="81"/>
      <c r="AC12" s="82"/>
      <c r="AD12" s="86"/>
      <c r="AE12" s="87"/>
      <c r="AF12" s="88"/>
      <c r="AG12" s="71"/>
      <c r="AH12" s="72"/>
      <c r="AI12" s="73"/>
      <c r="AJ12" s="75"/>
      <c r="AK12" s="43"/>
      <c r="AL12" s="58"/>
      <c r="AM12" s="3"/>
      <c r="AN12" s="3"/>
    </row>
    <row r="13" spans="1:40" ht="19.5" customHeight="1">
      <c r="A13" s="59"/>
      <c r="B13" s="19">
        <v>2020</v>
      </c>
      <c r="C13" s="20">
        <v>2021</v>
      </c>
      <c r="D13" s="20">
        <v>2022</v>
      </c>
      <c r="E13" s="35">
        <v>2020</v>
      </c>
      <c r="F13" s="20">
        <v>2021</v>
      </c>
      <c r="G13" s="20">
        <v>2022</v>
      </c>
      <c r="H13" s="35">
        <v>2020</v>
      </c>
      <c r="I13" s="20">
        <v>2021</v>
      </c>
      <c r="J13" s="20">
        <v>2022</v>
      </c>
      <c r="K13" s="35">
        <v>2020</v>
      </c>
      <c r="L13" s="20">
        <v>2021</v>
      </c>
      <c r="M13" s="20">
        <v>2022</v>
      </c>
      <c r="N13" s="35">
        <v>2020</v>
      </c>
      <c r="O13" s="20">
        <v>2021</v>
      </c>
      <c r="P13" s="20">
        <v>2022</v>
      </c>
      <c r="Q13" s="35">
        <v>2020</v>
      </c>
      <c r="R13" s="20">
        <v>2021</v>
      </c>
      <c r="S13" s="20">
        <v>2022</v>
      </c>
      <c r="T13" s="20">
        <v>2020</v>
      </c>
      <c r="U13" s="20">
        <v>2021</v>
      </c>
      <c r="V13" s="20">
        <v>2022</v>
      </c>
      <c r="W13" s="20">
        <v>2020</v>
      </c>
      <c r="X13" s="20">
        <v>2021</v>
      </c>
      <c r="Y13" s="20">
        <v>2022</v>
      </c>
      <c r="Z13" s="21"/>
      <c r="AA13" s="77"/>
      <c r="AB13" s="78"/>
      <c r="AC13" s="79"/>
      <c r="AD13" s="22">
        <v>2020</v>
      </c>
      <c r="AE13" s="23">
        <v>2021</v>
      </c>
      <c r="AF13" s="23">
        <v>2022</v>
      </c>
      <c r="AG13" s="22">
        <v>2020</v>
      </c>
      <c r="AH13" s="23">
        <v>2021</v>
      </c>
      <c r="AI13" s="23">
        <v>2022</v>
      </c>
      <c r="AJ13" s="76"/>
      <c r="AK13" s="44"/>
      <c r="AL13" s="59"/>
      <c r="AM13" s="3"/>
      <c r="AN13" s="3"/>
    </row>
    <row r="14" spans="1:40">
      <c r="A14" s="24" t="s">
        <v>0</v>
      </c>
      <c r="B14" s="25">
        <v>15.3</v>
      </c>
      <c r="C14" s="25">
        <v>12.2</v>
      </c>
      <c r="D14" s="25">
        <v>13.5</v>
      </c>
      <c r="E14" s="26">
        <v>0</v>
      </c>
      <c r="F14" s="26">
        <v>0</v>
      </c>
      <c r="G14" s="26">
        <v>0</v>
      </c>
      <c r="H14" s="26"/>
      <c r="I14" s="26"/>
      <c r="J14" s="26"/>
      <c r="K14" s="26">
        <v>0</v>
      </c>
      <c r="L14" s="26">
        <v>0</v>
      </c>
      <c r="M14" s="26">
        <v>0</v>
      </c>
      <c r="N14" s="25">
        <v>208.8</v>
      </c>
      <c r="O14" s="25">
        <v>177.5</v>
      </c>
      <c r="P14" s="25">
        <v>177.5</v>
      </c>
      <c r="Q14" s="25">
        <v>15.8</v>
      </c>
      <c r="R14" s="25">
        <v>13.3</v>
      </c>
      <c r="S14" s="25">
        <v>13.3</v>
      </c>
      <c r="T14" s="25"/>
      <c r="U14" s="25"/>
      <c r="V14" s="25"/>
      <c r="W14" s="25"/>
      <c r="X14" s="25"/>
      <c r="Y14" s="25"/>
      <c r="Z14" s="27"/>
      <c r="AA14" s="65"/>
      <c r="AB14" s="66"/>
      <c r="AC14" s="67"/>
      <c r="AD14" s="28">
        <v>0</v>
      </c>
      <c r="AE14" s="28">
        <v>0</v>
      </c>
      <c r="AF14" s="28">
        <v>0</v>
      </c>
      <c r="AG14" s="29">
        <v>25.3</v>
      </c>
      <c r="AH14" s="29">
        <v>21.5</v>
      </c>
      <c r="AI14" s="29">
        <v>21.5</v>
      </c>
      <c r="AJ14" s="30">
        <f t="shared" ref="AJ14:AL19" si="0">B14+E14+H14+K14+N14+Q14+AG14</f>
        <v>265.20000000000005</v>
      </c>
      <c r="AK14" s="31">
        <f t="shared" si="0"/>
        <v>224.5</v>
      </c>
      <c r="AL14" s="31">
        <f t="shared" si="0"/>
        <v>225.8</v>
      </c>
      <c r="AM14" s="3"/>
      <c r="AN14" s="3"/>
    </row>
    <row r="15" spans="1:40">
      <c r="A15" s="24" t="s">
        <v>1</v>
      </c>
      <c r="B15" s="25">
        <v>13.2</v>
      </c>
      <c r="C15" s="25">
        <v>10.5</v>
      </c>
      <c r="D15" s="25">
        <v>11.7</v>
      </c>
      <c r="E15" s="26">
        <v>0</v>
      </c>
      <c r="F15" s="26">
        <v>0</v>
      </c>
      <c r="G15" s="26">
        <v>0</v>
      </c>
      <c r="H15" s="26"/>
      <c r="I15" s="26"/>
      <c r="J15" s="26"/>
      <c r="K15" s="26">
        <v>0</v>
      </c>
      <c r="L15" s="26">
        <v>0</v>
      </c>
      <c r="M15" s="26">
        <v>0</v>
      </c>
      <c r="N15" s="25">
        <v>208.8</v>
      </c>
      <c r="O15" s="25">
        <v>177.5</v>
      </c>
      <c r="P15" s="25">
        <v>177.5</v>
      </c>
      <c r="Q15" s="25">
        <v>12.6</v>
      </c>
      <c r="R15" s="25">
        <v>10.6</v>
      </c>
      <c r="S15" s="25">
        <v>10.6</v>
      </c>
      <c r="T15" s="25"/>
      <c r="U15" s="25"/>
      <c r="V15" s="25"/>
      <c r="W15" s="25"/>
      <c r="X15" s="25"/>
      <c r="Y15" s="25"/>
      <c r="Z15" s="27"/>
      <c r="AA15" s="65"/>
      <c r="AB15" s="66"/>
      <c r="AC15" s="67"/>
      <c r="AD15" s="28">
        <v>0</v>
      </c>
      <c r="AE15" s="28">
        <v>0</v>
      </c>
      <c r="AF15" s="28">
        <v>0</v>
      </c>
      <c r="AG15" s="29">
        <v>24.5</v>
      </c>
      <c r="AH15" s="29">
        <v>20.8</v>
      </c>
      <c r="AI15" s="29">
        <v>20.8</v>
      </c>
      <c r="AJ15" s="30">
        <f t="shared" si="0"/>
        <v>259.10000000000002</v>
      </c>
      <c r="AK15" s="31">
        <f t="shared" si="0"/>
        <v>219.4</v>
      </c>
      <c r="AL15" s="31">
        <f t="shared" si="0"/>
        <v>220.6</v>
      </c>
      <c r="AM15" s="3"/>
      <c r="AN15" s="3"/>
    </row>
    <row r="16" spans="1:40">
      <c r="A16" s="24" t="s">
        <v>2</v>
      </c>
      <c r="B16" s="25">
        <v>23.8</v>
      </c>
      <c r="C16" s="25">
        <v>19.100000000000001</v>
      </c>
      <c r="D16" s="25">
        <v>21.1</v>
      </c>
      <c r="E16" s="26">
        <v>0</v>
      </c>
      <c r="F16" s="26">
        <v>0</v>
      </c>
      <c r="G16" s="26">
        <v>0</v>
      </c>
      <c r="H16" s="26"/>
      <c r="I16" s="26"/>
      <c r="J16" s="26"/>
      <c r="K16" s="26">
        <v>0</v>
      </c>
      <c r="L16" s="26">
        <v>0</v>
      </c>
      <c r="M16" s="26">
        <v>0</v>
      </c>
      <c r="N16" s="25">
        <v>247.2</v>
      </c>
      <c r="O16" s="25">
        <v>210.1</v>
      </c>
      <c r="P16" s="25">
        <v>210.1</v>
      </c>
      <c r="Q16" s="25">
        <v>22.2</v>
      </c>
      <c r="R16" s="25">
        <v>18.600000000000001</v>
      </c>
      <c r="S16" s="25">
        <v>18.600000000000001</v>
      </c>
      <c r="T16" s="25"/>
      <c r="U16" s="25"/>
      <c r="V16" s="25"/>
      <c r="W16" s="25"/>
      <c r="X16" s="25"/>
      <c r="Y16" s="25"/>
      <c r="Z16" s="27"/>
      <c r="AA16" s="65"/>
      <c r="AB16" s="66"/>
      <c r="AC16" s="67"/>
      <c r="AD16" s="28">
        <v>0</v>
      </c>
      <c r="AE16" s="28">
        <v>0</v>
      </c>
      <c r="AF16" s="28">
        <v>0</v>
      </c>
      <c r="AG16" s="29">
        <v>30.8</v>
      </c>
      <c r="AH16" s="29">
        <v>26.2</v>
      </c>
      <c r="AI16" s="29">
        <v>26.2</v>
      </c>
      <c r="AJ16" s="30">
        <f t="shared" si="0"/>
        <v>324</v>
      </c>
      <c r="AK16" s="31">
        <f t="shared" si="0"/>
        <v>274</v>
      </c>
      <c r="AL16" s="31">
        <f t="shared" si="0"/>
        <v>276</v>
      </c>
      <c r="AM16" s="3"/>
      <c r="AN16" s="3"/>
    </row>
    <row r="17" spans="1:40">
      <c r="A17" s="24" t="s">
        <v>3</v>
      </c>
      <c r="B17" s="25">
        <v>24.6</v>
      </c>
      <c r="C17" s="25">
        <v>19.600000000000001</v>
      </c>
      <c r="D17" s="25">
        <v>21.7</v>
      </c>
      <c r="E17" s="26">
        <v>0</v>
      </c>
      <c r="F17" s="26">
        <v>0</v>
      </c>
      <c r="G17" s="26">
        <v>0</v>
      </c>
      <c r="H17" s="26"/>
      <c r="I17" s="26"/>
      <c r="J17" s="26"/>
      <c r="K17" s="26">
        <v>0</v>
      </c>
      <c r="L17" s="26">
        <v>0</v>
      </c>
      <c r="M17" s="26">
        <v>0</v>
      </c>
      <c r="N17" s="25">
        <v>239.4</v>
      </c>
      <c r="O17" s="25">
        <v>203.5</v>
      </c>
      <c r="P17" s="25">
        <v>203.5</v>
      </c>
      <c r="Q17" s="25">
        <v>22.1</v>
      </c>
      <c r="R17" s="25">
        <v>18.600000000000001</v>
      </c>
      <c r="S17" s="25">
        <v>18.600000000000001</v>
      </c>
      <c r="T17" s="25"/>
      <c r="U17" s="25"/>
      <c r="V17" s="25"/>
      <c r="W17" s="25"/>
      <c r="X17" s="25"/>
      <c r="Y17" s="25"/>
      <c r="Z17" s="27"/>
      <c r="AA17" s="65"/>
      <c r="AB17" s="66"/>
      <c r="AC17" s="67"/>
      <c r="AD17" s="28">
        <v>0</v>
      </c>
      <c r="AE17" s="28">
        <v>0</v>
      </c>
      <c r="AF17" s="28">
        <v>0</v>
      </c>
      <c r="AG17" s="29">
        <v>35.4</v>
      </c>
      <c r="AH17" s="29">
        <v>30</v>
      </c>
      <c r="AI17" s="29">
        <v>30</v>
      </c>
      <c r="AJ17" s="30">
        <f t="shared" si="0"/>
        <v>321.5</v>
      </c>
      <c r="AK17" s="31">
        <f t="shared" si="0"/>
        <v>271.7</v>
      </c>
      <c r="AL17" s="31">
        <f t="shared" si="0"/>
        <v>273.79999999999995</v>
      </c>
      <c r="AM17" s="3"/>
      <c r="AN17" s="3"/>
    </row>
    <row r="18" spans="1:40">
      <c r="A18" s="24" t="s">
        <v>4</v>
      </c>
      <c r="B18" s="25">
        <v>26.4</v>
      </c>
      <c r="C18" s="25">
        <v>21.1</v>
      </c>
      <c r="D18" s="25">
        <v>23.3</v>
      </c>
      <c r="E18" s="26">
        <v>0</v>
      </c>
      <c r="F18" s="26">
        <v>0</v>
      </c>
      <c r="G18" s="26">
        <v>0</v>
      </c>
      <c r="H18" s="26"/>
      <c r="I18" s="26"/>
      <c r="J18" s="26"/>
      <c r="K18" s="26">
        <v>0</v>
      </c>
      <c r="L18" s="26">
        <v>0</v>
      </c>
      <c r="M18" s="26">
        <v>0</v>
      </c>
      <c r="N18" s="25">
        <v>254.9</v>
      </c>
      <c r="O18" s="25">
        <v>216.6</v>
      </c>
      <c r="P18" s="25">
        <v>216.6</v>
      </c>
      <c r="Q18" s="25">
        <v>28.5</v>
      </c>
      <c r="R18" s="25">
        <v>23.9</v>
      </c>
      <c r="S18" s="25">
        <v>23.9</v>
      </c>
      <c r="T18" s="25"/>
      <c r="U18" s="25"/>
      <c r="V18" s="25"/>
      <c r="W18" s="25"/>
      <c r="X18" s="25"/>
      <c r="Y18" s="25"/>
      <c r="Z18" s="27"/>
      <c r="AA18" s="65"/>
      <c r="AB18" s="66"/>
      <c r="AC18" s="67"/>
      <c r="AD18" s="28">
        <v>0</v>
      </c>
      <c r="AE18" s="28">
        <v>0</v>
      </c>
      <c r="AF18" s="28">
        <v>0</v>
      </c>
      <c r="AG18" s="29">
        <v>39.5</v>
      </c>
      <c r="AH18" s="29">
        <v>33.5</v>
      </c>
      <c r="AI18" s="29">
        <v>33.5</v>
      </c>
      <c r="AJ18" s="30">
        <f t="shared" si="0"/>
        <v>349.3</v>
      </c>
      <c r="AK18" s="31">
        <f t="shared" si="0"/>
        <v>295.09999999999997</v>
      </c>
      <c r="AL18" s="31">
        <f t="shared" si="0"/>
        <v>297.3</v>
      </c>
      <c r="AM18" s="3"/>
      <c r="AN18" s="3"/>
    </row>
    <row r="19" spans="1:40">
      <c r="A19" s="24" t="s">
        <v>5</v>
      </c>
      <c r="B19" s="25">
        <v>10</v>
      </c>
      <c r="C19" s="25">
        <v>8</v>
      </c>
      <c r="D19" s="25">
        <v>8.8000000000000007</v>
      </c>
      <c r="E19" s="26">
        <v>0</v>
      </c>
      <c r="F19" s="26">
        <v>0</v>
      </c>
      <c r="G19" s="26">
        <v>0</v>
      </c>
      <c r="H19" s="26"/>
      <c r="I19" s="26"/>
      <c r="J19" s="26"/>
      <c r="K19" s="26">
        <v>0</v>
      </c>
      <c r="L19" s="26">
        <v>0</v>
      </c>
      <c r="M19" s="26">
        <v>0</v>
      </c>
      <c r="N19" s="25">
        <v>208.8</v>
      </c>
      <c r="O19" s="25">
        <v>177.5</v>
      </c>
      <c r="P19" s="25">
        <v>177.5</v>
      </c>
      <c r="Q19" s="25">
        <v>15.8</v>
      </c>
      <c r="R19" s="25">
        <v>13.3</v>
      </c>
      <c r="S19" s="25">
        <v>13.3</v>
      </c>
      <c r="T19" s="25"/>
      <c r="U19" s="25"/>
      <c r="V19" s="25"/>
      <c r="W19" s="25"/>
      <c r="X19" s="25"/>
      <c r="Y19" s="25"/>
      <c r="Z19" s="27"/>
      <c r="AA19" s="65"/>
      <c r="AB19" s="66"/>
      <c r="AC19" s="67"/>
      <c r="AD19" s="28">
        <v>0</v>
      </c>
      <c r="AE19" s="28">
        <v>0</v>
      </c>
      <c r="AF19" s="28">
        <v>0</v>
      </c>
      <c r="AG19" s="29">
        <v>22.5</v>
      </c>
      <c r="AH19" s="29">
        <v>19</v>
      </c>
      <c r="AI19" s="29">
        <v>19</v>
      </c>
      <c r="AJ19" s="30">
        <f t="shared" si="0"/>
        <v>257.10000000000002</v>
      </c>
      <c r="AK19" s="31">
        <f t="shared" si="0"/>
        <v>217.8</v>
      </c>
      <c r="AL19" s="31">
        <f t="shared" si="0"/>
        <v>218.60000000000002</v>
      </c>
      <c r="AM19" s="3"/>
      <c r="AN19" s="3"/>
    </row>
    <row r="20" spans="1:40">
      <c r="A20" s="24" t="s">
        <v>6</v>
      </c>
      <c r="B20" s="25">
        <v>136.6</v>
      </c>
      <c r="C20" s="26">
        <v>109.1</v>
      </c>
      <c r="D20" s="26">
        <v>120.5</v>
      </c>
      <c r="E20" s="25">
        <v>385.9</v>
      </c>
      <c r="F20" s="25">
        <v>322.39999999999998</v>
      </c>
      <c r="G20" s="25">
        <v>322.39999999999998</v>
      </c>
      <c r="H20" s="25">
        <v>20</v>
      </c>
      <c r="I20" s="25">
        <v>20</v>
      </c>
      <c r="J20" s="25">
        <v>20</v>
      </c>
      <c r="K20" s="25">
        <v>240</v>
      </c>
      <c r="L20" s="25">
        <v>240</v>
      </c>
      <c r="M20" s="25">
        <v>240</v>
      </c>
      <c r="N20" s="25">
        <v>415.5</v>
      </c>
      <c r="O20" s="25">
        <v>353.1</v>
      </c>
      <c r="P20" s="25">
        <v>353.1</v>
      </c>
      <c r="Q20" s="25">
        <v>198.9</v>
      </c>
      <c r="R20" s="25">
        <v>167.1</v>
      </c>
      <c r="S20" s="25">
        <v>167.1</v>
      </c>
      <c r="T20" s="25">
        <v>354</v>
      </c>
      <c r="U20" s="25">
        <v>295.8</v>
      </c>
      <c r="V20" s="25">
        <v>295.8</v>
      </c>
      <c r="W20" s="25">
        <v>5</v>
      </c>
      <c r="X20" s="25">
        <v>5</v>
      </c>
      <c r="Y20" s="25">
        <v>5</v>
      </c>
      <c r="Z20" s="27"/>
      <c r="AA20" s="36"/>
      <c r="AB20" s="37"/>
      <c r="AC20" s="38"/>
      <c r="AD20" s="25">
        <v>222.9</v>
      </c>
      <c r="AE20" s="25">
        <v>160.4</v>
      </c>
      <c r="AF20" s="25">
        <v>127.5</v>
      </c>
      <c r="AG20" s="29">
        <v>258</v>
      </c>
      <c r="AH20" s="29">
        <v>219</v>
      </c>
      <c r="AI20" s="29">
        <v>219</v>
      </c>
      <c r="AJ20" s="30">
        <f>B20+E20+H20+K20+N20+Q20+AG20+AD20+AA20+T20+W20+Z20</f>
        <v>2236.8000000000002</v>
      </c>
      <c r="AK20" s="30">
        <f>C20+F20+I20+L20+O20+R20+AH20+AE20+U20+X20+AA20</f>
        <v>1891.8999999999999</v>
      </c>
      <c r="AL20" s="30">
        <f>D20+G20+J20+M20+P20+S20+AI20+AF20+AC20+V20+Y20</f>
        <v>1870.3999999999999</v>
      </c>
      <c r="AM20" s="3"/>
      <c r="AN20" s="3"/>
    </row>
    <row r="21" spans="1:40">
      <c r="A21" s="32" t="s">
        <v>7</v>
      </c>
      <c r="B21" s="33">
        <f>B14+B15+B16+B17+B18+B19+B20</f>
        <v>249.9</v>
      </c>
      <c r="C21" s="33">
        <f>SUM(C14:C20)</f>
        <v>199.6</v>
      </c>
      <c r="D21" s="33">
        <f>SUM(D14:D20)</f>
        <v>220.6</v>
      </c>
      <c r="E21" s="33">
        <f t="shared" ref="E21:Q21" si="1">E14+E15+E16+E17+E18+E19+E20</f>
        <v>385.9</v>
      </c>
      <c r="F21" s="33">
        <f>SUM(F20)</f>
        <v>322.39999999999998</v>
      </c>
      <c r="G21" s="33">
        <f>SUM(G20)</f>
        <v>322.39999999999998</v>
      </c>
      <c r="H21" s="33">
        <f>SUM(H14:H20)</f>
        <v>20</v>
      </c>
      <c r="I21" s="33">
        <f>SUM(I14:I20)</f>
        <v>20</v>
      </c>
      <c r="J21" s="33">
        <f>SUM(J14:J20)</f>
        <v>20</v>
      </c>
      <c r="K21" s="33">
        <f t="shared" si="1"/>
        <v>240</v>
      </c>
      <c r="L21" s="33">
        <f>SUM(L20)</f>
        <v>240</v>
      </c>
      <c r="M21" s="33">
        <f>SUM(M20)</f>
        <v>240</v>
      </c>
      <c r="N21" s="33">
        <f t="shared" si="1"/>
        <v>1783.3999999999999</v>
      </c>
      <c r="O21" s="33">
        <f>SUM(O14:O20)</f>
        <v>1515.8000000000002</v>
      </c>
      <c r="P21" s="33">
        <f>SUM(P14:P20)</f>
        <v>1515.8000000000002</v>
      </c>
      <c r="Q21" s="33">
        <f t="shared" si="1"/>
        <v>315.89999999999998</v>
      </c>
      <c r="R21" s="33">
        <f t="shared" ref="R21:AI21" si="2">SUM(R14:R20)</f>
        <v>265.39999999999998</v>
      </c>
      <c r="S21" s="33">
        <f t="shared" si="2"/>
        <v>265.39999999999998</v>
      </c>
      <c r="T21" s="33">
        <f>T20</f>
        <v>354</v>
      </c>
      <c r="U21" s="33">
        <f t="shared" ref="U21:Y21" si="3">U20</f>
        <v>295.8</v>
      </c>
      <c r="V21" s="33">
        <f t="shared" si="3"/>
        <v>295.8</v>
      </c>
      <c r="W21" s="33">
        <f t="shared" si="3"/>
        <v>5</v>
      </c>
      <c r="X21" s="33">
        <f t="shared" si="3"/>
        <v>5</v>
      </c>
      <c r="Y21" s="33">
        <f t="shared" si="3"/>
        <v>5</v>
      </c>
      <c r="Z21" s="34"/>
      <c r="AA21" s="45"/>
      <c r="AB21" s="46"/>
      <c r="AC21" s="47"/>
      <c r="AD21" s="31">
        <f t="shared" ref="AD21:AF21" si="4">SUM(AD14:AD20)</f>
        <v>222.9</v>
      </c>
      <c r="AE21" s="31">
        <f t="shared" si="4"/>
        <v>160.4</v>
      </c>
      <c r="AF21" s="31">
        <f t="shared" si="4"/>
        <v>127.5</v>
      </c>
      <c r="AG21" s="31">
        <f t="shared" si="2"/>
        <v>436</v>
      </c>
      <c r="AH21" s="31">
        <f t="shared" si="2"/>
        <v>370</v>
      </c>
      <c r="AI21" s="31">
        <f t="shared" si="2"/>
        <v>370</v>
      </c>
      <c r="AJ21" s="30">
        <f>AJ14+AJ15+AJ16+AJ17+AJ18+AJ19+AJ20</f>
        <v>4013.0000000000005</v>
      </c>
      <c r="AK21" s="30">
        <f t="shared" ref="AK21:AL21" si="5">AK14+AK15+AK16+AK17+AK18+AK19+AK20</f>
        <v>3394.3999999999996</v>
      </c>
      <c r="AL21" s="30">
        <f t="shared" si="5"/>
        <v>3382.5</v>
      </c>
      <c r="AM21" s="3"/>
      <c r="AN21" s="3"/>
    </row>
    <row r="22" spans="1:40" ht="3" hidden="1" customHeight="1">
      <c r="A22" s="4"/>
      <c r="B22" s="5"/>
      <c r="C22" s="6"/>
      <c r="D22" s="6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</row>
    <row r="23" spans="1:40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13"/>
      <c r="AM23" s="3"/>
      <c r="AN23" s="3"/>
    </row>
    <row r="24" spans="1:40">
      <c r="A24" s="3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3"/>
      <c r="AN24" s="3"/>
    </row>
    <row r="25" spans="1:40" ht="15.75">
      <c r="A25" s="3"/>
      <c r="B25" s="40"/>
      <c r="C25" s="40"/>
      <c r="D25" s="40"/>
      <c r="E25" s="40"/>
      <c r="F25" s="40"/>
      <c r="G25" s="40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12"/>
      <c r="AK25" s="3"/>
      <c r="AL25" s="3"/>
      <c r="AM25" s="3"/>
      <c r="AN25" s="3"/>
    </row>
    <row r="26" spans="1:40">
      <c r="AJ26" s="39"/>
    </row>
    <row r="27" spans="1:40">
      <c r="AJ27" s="14"/>
      <c r="AK27" s="14"/>
      <c r="AL27" s="14"/>
    </row>
    <row r="40" spans="19:32">
      <c r="S40" s="10"/>
      <c r="T40" s="10"/>
      <c r="U40" s="10"/>
      <c r="V40" s="10"/>
      <c r="W40" s="10"/>
      <c r="X40" s="10"/>
      <c r="Y40" s="15"/>
      <c r="Z40" s="15"/>
      <c r="AA40" s="10"/>
      <c r="AB40" s="10"/>
      <c r="AC40" s="10"/>
      <c r="AD40" s="10"/>
      <c r="AE40" s="10"/>
      <c r="AF40" s="10"/>
    </row>
  </sheetData>
  <mergeCells count="28">
    <mergeCell ref="AA16:AC16"/>
    <mergeCell ref="AL11:AL13"/>
    <mergeCell ref="E11:G12"/>
    <mergeCell ref="K11:M12"/>
    <mergeCell ref="N11:P12"/>
    <mergeCell ref="Q11:S12"/>
    <mergeCell ref="AG11:AI12"/>
    <mergeCell ref="AJ11:AJ13"/>
    <mergeCell ref="AA13:AC13"/>
    <mergeCell ref="Z11:AC11"/>
    <mergeCell ref="AA12:AC12"/>
    <mergeCell ref="AD11:AF12"/>
    <mergeCell ref="M2:Q2"/>
    <mergeCell ref="AK11:AK13"/>
    <mergeCell ref="AA21:AC21"/>
    <mergeCell ref="M3:Q6"/>
    <mergeCell ref="T11:V12"/>
    <mergeCell ref="W11:Y12"/>
    <mergeCell ref="A7:Q7"/>
    <mergeCell ref="A11:A13"/>
    <mergeCell ref="B11:D12"/>
    <mergeCell ref="H11:J12"/>
    <mergeCell ref="AA18:AC18"/>
    <mergeCell ref="AA19:AC19"/>
    <mergeCell ref="AG2:AL6"/>
    <mergeCell ref="AA17:AC17"/>
    <mergeCell ref="AA14:AC14"/>
    <mergeCell ref="AA15:AC15"/>
  </mergeCells>
  <phoneticPr fontId="0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2020-07-23T07:43:26Z</dcterms:modified>
</cp:coreProperties>
</file>