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48" i="1"/>
  <c r="C53"/>
  <c r="C55"/>
  <c r="C29" l="1"/>
  <c r="C24" s="1"/>
  <c r="C23" s="1"/>
  <c r="C58" s="1"/>
  <c r="D56" l="1"/>
  <c r="E56"/>
  <c r="C56"/>
  <c r="D53"/>
  <c r="D48"/>
  <c r="E48"/>
  <c r="D29"/>
  <c r="D24" s="1"/>
  <c r="E29"/>
  <c r="D25"/>
  <c r="E25"/>
  <c r="C25"/>
  <c r="D12"/>
  <c r="E12"/>
  <c r="C12"/>
  <c r="D10"/>
  <c r="E10"/>
  <c r="C10"/>
  <c r="D8"/>
  <c r="E8"/>
  <c r="C8"/>
  <c r="C7" s="1"/>
  <c r="D7" l="1"/>
  <c r="E7"/>
  <c r="D23"/>
  <c r="E58"/>
  <c r="D58" l="1"/>
</calcChain>
</file>

<file path=xl/sharedStrings.xml><?xml version="1.0" encoding="utf-8"?>
<sst xmlns="http://schemas.openxmlformats.org/spreadsheetml/2006/main" count="110" uniqueCount="108">
  <si>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</si>
  <si>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</si>
  <si>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</si>
  <si>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</si>
  <si>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</si>
  <si>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</si>
  <si>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</si>
  <si>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</si>
  <si>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</si>
  <si>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</si>
  <si>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</si>
  <si>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</si>
  <si>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</si>
  <si>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</si>
  <si>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</si>
  <si>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</si>
  <si>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</si>
  <si>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</si>
  <si>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</si>
  <si>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</si>
  <si>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</si>
  <si>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</si>
  <si>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</si>
  <si>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</si>
  <si>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</si>
  <si>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</si>
  <si>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</si>
  <si>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</si>
  <si>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</si>
  <si>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</si>
  <si>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</si>
  <si>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</si>
  <si>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</si>
  <si>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</si>
  <si>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</si>
  <si>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</si>
  <si>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</si>
  <si>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</si>
  <si>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</si>
  <si>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</t>
  </si>
  <si>
    <t>2 02 15002 05 0000 150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</si>
  <si>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</si>
  <si>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</si>
  <si>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Российской Федерации (межбюджетные субсидии)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</si>
  <si>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</si>
  <si>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</si>
  <si>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</si>
  <si>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</si>
  <si>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</si>
  <si>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</si>
  <si>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</si>
  <si>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занятия физической культурой и спортом</t>
  </si>
  <si>
    <t>2 02 25169 05 0000 150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</si>
  <si>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</si>
  <si>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</si>
  <si>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</si>
  <si>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</si>
  <si>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</si>
  <si>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</si>
  <si>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</si>
  <si>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</si>
  <si>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</si>
  <si>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2 02 25511 05 0000 150</t>
  </si>
  <si>
    <t>Субсидии бюджетам муниципальных районов на проведение комплексных кадастровых работ в рамках ФЦП «Развитие единой государственной системы регистрации прав и кадастрового учета недвижимости (2014-2020 г)»</t>
  </si>
  <si>
    <t>2 02 25519 05 0000 150</t>
  </si>
  <si>
    <t>Субсидия бюджетам муниципальных районов на поддержку отрасли культуры</t>
  </si>
  <si>
    <t>2 02 25520 05 0000 150</t>
  </si>
  <si>
    <t>Субсидии бюджетам муниципальных районов на реализацию мероприятий по созданию в субъектах Российской Федерации новых мест в общеобразовательных организациях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</si>
  <si>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</si>
  <si>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</si>
  <si>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</si>
  <si>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</si>
  <si>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2 02 27112 05 0000 150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</si>
  <si>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</si>
  <si>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</si>
  <si>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</si>
  <si>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</si>
  <si>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</si>
  <si>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</si>
  <si>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</si>
  <si>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</si>
  <si>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</si>
  <si>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</si>
  <si>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2 02 49999 05 0000 150</t>
  </si>
  <si>
    <t>Прочие межбюджетные трансферты, передаваемые бюджетам муниципальных районов</t>
  </si>
  <si>
    <t>Прочие безвозмездные поступления</t>
  </si>
  <si>
    <t>2 07 05030 05 0000 150</t>
  </si>
  <si>
    <t>Прочие безвозмездные поступления в бюджеты муниципальных районов</t>
  </si>
  <si>
    <t>Всего</t>
  </si>
  <si>
    <t>(тыс. руб.)</t>
  </si>
  <si>
    <t>».</t>
  </si>
  <si>
    <t>2 02 40000 05 0000 150</t>
  </si>
  <si>
    <t>2 07 00000 05 0000 150</t>
  </si>
  <si>
    <t>2 02 20000 00 0000 150</t>
  </si>
  <si>
    <t>ДОХОДЫ ОТ ОКАЗАНИЯ ПЛАТНЫХ УСЛУГ И КОМПЕНСАЦИИ ЗАТРАТ ГОСУДАРСТВА</t>
  </si>
  <si>
    <t>0 13 00000 00 0000 000</t>
  </si>
  <si>
    <t>Единая субвенция бюджетам муниципальных районов из бюджета субъекта Российской Федерации</t>
  </si>
  <si>
    <t>2 02 36900 05 0000 150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</si>
  <si>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</si>
  <si>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</si>
  <si>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2 02 27384 05 0000 150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</si>
  <si>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</si>
  <si>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 xml:space="preserve">Иные межбюджетные трансферты </t>
  </si>
  <si>
    <t>Объем  доходов  районного бюджета на 2020 год и плановый                                                                                                 период 2021и 2022 годов, формируемый за счет налоговых                                                                                                                      и неналоговых доходов, а также безвозмездных поступлений.</t>
  </si>
  <si>
    <t xml:space="preserve">Дотации бюджетам муниципальных районов на выравнивание бюджетной обеспеченности из бюджета субъекта Российской Федерации
</t>
  </si>
  <si>
    <t>2 02 30021 05 0000 150</t>
  </si>
  <si>
    <t>Субвенции бюджетам муниципальных районов на ежемесячное денежное вознаграждение за классное руководство</t>
  </si>
  <si>
    <t xml:space="preserve">Приложение 1
к решению Представительного Собрания   Кирилловского муниципального района                    «О внесении изменений в решение Представительного Собрания от 12.12.2019 №789 «О районном бюджете   на 2020 год и плановый период 2021 и 2022 годов»   
от  18.09.2020   № 44         
«Приложение 2 
к решению Представительного Собрания Кирилловского муниципального района «О районном бюджете   на 2020 год и плановый  период 2021и 2022 годов» от   12.12.2018             № 789 (с изменениями внесенными решениями Представительного Собрания от 24.01.2020 года № 2, от 12.03.2020 № 18, от 09.04.2020 № 22, от 23.06.2020 № 34)
</t>
  </si>
</sst>
</file>

<file path=xl/styles.xml><?xml version="1.0" encoding="utf-8"?>
<styleSheet xmlns="http://schemas.openxmlformats.org/spreadsheetml/2006/main">
  <numFmts count="1">
    <numFmt numFmtId="164" formatCode="#,##0.0_р_."/>
  </numFmts>
  <fonts count="4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right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justify" vertical="top" wrapText="1"/>
    </xf>
    <xf numFmtId="164" fontId="2" fillId="2" borderId="1" xfId="0" applyNumberFormat="1" applyFont="1" applyFill="1" applyBorder="1" applyAlignment="1">
      <alignment wrapText="1"/>
    </xf>
    <xf numFmtId="164" fontId="3" fillId="2" borderId="1" xfId="0" applyNumberFormat="1" applyFont="1" applyFill="1" applyBorder="1" applyAlignment="1">
      <alignment wrapText="1"/>
    </xf>
    <xf numFmtId="0" fontId="2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9"/>
  <sheetViews>
    <sheetView tabSelected="1" zoomScaleNormal="100" workbookViewId="0">
      <selection activeCell="C1" sqref="C1:E1"/>
    </sheetView>
  </sheetViews>
  <sheetFormatPr defaultRowHeight="15"/>
  <cols>
    <col min="1" max="1" width="23.28515625" style="3" customWidth="1"/>
    <col min="2" max="2" width="48.7109375" style="3" customWidth="1"/>
    <col min="3" max="5" width="14.28515625" style="3" bestFit="1" customWidth="1"/>
    <col min="6" max="16384" width="9.140625" style="3"/>
  </cols>
  <sheetData>
    <row r="1" spans="1:5" ht="262.5" customHeight="1">
      <c r="C1" s="14" t="s">
        <v>107</v>
      </c>
      <c r="D1" s="14"/>
      <c r="E1" s="14"/>
    </row>
    <row r="2" spans="1:5" ht="46.5" customHeight="1">
      <c r="A2" s="13" t="s">
        <v>103</v>
      </c>
      <c r="B2" s="13"/>
      <c r="C2" s="13"/>
      <c r="D2" s="13"/>
      <c r="E2" s="13"/>
    </row>
    <row r="3" spans="1:5">
      <c r="A3" s="4"/>
      <c r="B3" s="4"/>
      <c r="C3" s="4"/>
      <c r="D3" s="4"/>
      <c r="E3" s="5" t="s">
        <v>89</v>
      </c>
    </row>
    <row r="4" spans="1:5" ht="38.25" customHeight="1">
      <c r="A4" s="15" t="s">
        <v>0</v>
      </c>
      <c r="B4" s="15" t="s">
        <v>1</v>
      </c>
      <c r="C4" s="15" t="s">
        <v>2</v>
      </c>
      <c r="D4" s="15"/>
      <c r="E4" s="15"/>
    </row>
    <row r="5" spans="1:5">
      <c r="A5" s="15"/>
      <c r="B5" s="15"/>
      <c r="C5" s="6">
        <v>2020</v>
      </c>
      <c r="D5" s="6">
        <v>2021</v>
      </c>
      <c r="E5" s="6">
        <v>2022</v>
      </c>
    </row>
    <row r="6" spans="1:5">
      <c r="A6" s="6">
        <v>1</v>
      </c>
      <c r="B6" s="6">
        <v>2</v>
      </c>
      <c r="C6" s="6">
        <v>3</v>
      </c>
      <c r="D6" s="6">
        <v>4</v>
      </c>
      <c r="E6" s="6">
        <v>5</v>
      </c>
    </row>
    <row r="7" spans="1:5" ht="16.5" customHeight="1">
      <c r="A7" s="7" t="s">
        <v>3</v>
      </c>
      <c r="B7" s="7" t="s">
        <v>4</v>
      </c>
      <c r="C7" s="8">
        <f>C8+C10+C12+C17+C18+C19+C21+C22+C20</f>
        <v>181411.6</v>
      </c>
      <c r="D7" s="8">
        <f t="shared" ref="D7:E7" si="0">D8+D10+D12+D17+D18+D19+D21+D22+D20</f>
        <v>195055</v>
      </c>
      <c r="E7" s="8">
        <f t="shared" si="0"/>
        <v>226632</v>
      </c>
    </row>
    <row r="8" spans="1:5" ht="15.75" customHeight="1">
      <c r="A8" s="1" t="s">
        <v>5</v>
      </c>
      <c r="B8" s="1" t="s">
        <v>6</v>
      </c>
      <c r="C8" s="2">
        <f>C9</f>
        <v>122303</v>
      </c>
      <c r="D8" s="2">
        <f t="shared" ref="D8:E8" si="1">D9</f>
        <v>141021</v>
      </c>
      <c r="E8" s="2">
        <f t="shared" si="1"/>
        <v>172059</v>
      </c>
    </row>
    <row r="9" spans="1:5" ht="17.25" customHeight="1">
      <c r="A9" s="1" t="s">
        <v>7</v>
      </c>
      <c r="B9" s="1" t="s">
        <v>8</v>
      </c>
      <c r="C9" s="2">
        <v>122303</v>
      </c>
      <c r="D9" s="2">
        <v>141021</v>
      </c>
      <c r="E9" s="2">
        <v>172059</v>
      </c>
    </row>
    <row r="10" spans="1:5" ht="44.25" customHeight="1">
      <c r="A10" s="1" t="s">
        <v>9</v>
      </c>
      <c r="B10" s="1" t="s">
        <v>10</v>
      </c>
      <c r="C10" s="2">
        <f>C11</f>
        <v>20765</v>
      </c>
      <c r="D10" s="2">
        <f t="shared" ref="D10:E10" si="2">D11</f>
        <v>21358</v>
      </c>
      <c r="E10" s="2">
        <f t="shared" si="2"/>
        <v>22206</v>
      </c>
    </row>
    <row r="11" spans="1:5" ht="30" customHeight="1">
      <c r="A11" s="1" t="s">
        <v>9</v>
      </c>
      <c r="B11" s="1" t="s">
        <v>11</v>
      </c>
      <c r="C11" s="2">
        <v>20765</v>
      </c>
      <c r="D11" s="2">
        <v>21358</v>
      </c>
      <c r="E11" s="2">
        <v>22206</v>
      </c>
    </row>
    <row r="12" spans="1:5" ht="17.25" customHeight="1">
      <c r="A12" s="1" t="s">
        <v>12</v>
      </c>
      <c r="B12" s="1" t="s">
        <v>13</v>
      </c>
      <c r="C12" s="2">
        <f>SUM(C13:C16)</f>
        <v>24187</v>
      </c>
      <c r="D12" s="2">
        <f t="shared" ref="D12:E12" si="3">SUM(D13:D16)</f>
        <v>21033</v>
      </c>
      <c r="E12" s="2">
        <f t="shared" si="3"/>
        <v>20735</v>
      </c>
    </row>
    <row r="13" spans="1:5" ht="30">
      <c r="A13" s="1" t="s">
        <v>14</v>
      </c>
      <c r="B13" s="1" t="s">
        <v>15</v>
      </c>
      <c r="C13" s="2">
        <v>12365</v>
      </c>
      <c r="D13" s="2">
        <v>18084</v>
      </c>
      <c r="E13" s="2">
        <v>20566</v>
      </c>
    </row>
    <row r="14" spans="1:5" ht="30">
      <c r="A14" s="1" t="s">
        <v>16</v>
      </c>
      <c r="B14" s="1" t="s">
        <v>17</v>
      </c>
      <c r="C14" s="2">
        <v>11689</v>
      </c>
      <c r="D14" s="2">
        <v>2799</v>
      </c>
      <c r="E14" s="2">
        <v>0</v>
      </c>
    </row>
    <row r="15" spans="1:5" ht="18" customHeight="1">
      <c r="A15" s="1" t="s">
        <v>18</v>
      </c>
      <c r="B15" s="1" t="s">
        <v>19</v>
      </c>
      <c r="C15" s="2">
        <v>1</v>
      </c>
      <c r="D15" s="2">
        <v>1</v>
      </c>
      <c r="E15" s="2">
        <v>1</v>
      </c>
    </row>
    <row r="16" spans="1:5" ht="30">
      <c r="A16" s="1" t="s">
        <v>20</v>
      </c>
      <c r="B16" s="1" t="s">
        <v>21</v>
      </c>
      <c r="C16" s="2">
        <v>132</v>
      </c>
      <c r="D16" s="2">
        <v>149</v>
      </c>
      <c r="E16" s="2">
        <v>168</v>
      </c>
    </row>
    <row r="17" spans="1:5" ht="16.5" customHeight="1">
      <c r="A17" s="1" t="s">
        <v>22</v>
      </c>
      <c r="B17" s="1" t="s">
        <v>23</v>
      </c>
      <c r="C17" s="2">
        <v>1149</v>
      </c>
      <c r="D17" s="2">
        <v>1149</v>
      </c>
      <c r="E17" s="2">
        <v>1149</v>
      </c>
    </row>
    <row r="18" spans="1:5" ht="44.25" customHeight="1">
      <c r="A18" s="1" t="s">
        <v>24</v>
      </c>
      <c r="B18" s="1" t="s">
        <v>25</v>
      </c>
      <c r="C18" s="2">
        <v>8437</v>
      </c>
      <c r="D18" s="2">
        <v>8437</v>
      </c>
      <c r="E18" s="2">
        <v>8437</v>
      </c>
    </row>
    <row r="19" spans="1:5" ht="30">
      <c r="A19" s="1" t="s">
        <v>26</v>
      </c>
      <c r="B19" s="1" t="s">
        <v>27</v>
      </c>
      <c r="C19" s="2">
        <v>122</v>
      </c>
      <c r="D19" s="2">
        <v>133</v>
      </c>
      <c r="E19" s="2">
        <v>122</v>
      </c>
    </row>
    <row r="20" spans="1:5" ht="30" customHeight="1">
      <c r="A20" s="1" t="s">
        <v>95</v>
      </c>
      <c r="B20" s="1" t="s">
        <v>94</v>
      </c>
      <c r="C20" s="2">
        <v>900</v>
      </c>
      <c r="D20" s="2">
        <v>0</v>
      </c>
      <c r="E20" s="2">
        <v>0</v>
      </c>
    </row>
    <row r="21" spans="1:5" ht="30.75" customHeight="1">
      <c r="A21" s="1" t="s">
        <v>28</v>
      </c>
      <c r="B21" s="1" t="s">
        <v>29</v>
      </c>
      <c r="C21" s="2">
        <v>3052.6</v>
      </c>
      <c r="D21" s="2">
        <v>1428</v>
      </c>
      <c r="E21" s="2">
        <v>1428</v>
      </c>
    </row>
    <row r="22" spans="1:5" ht="15.75" customHeight="1">
      <c r="A22" s="1" t="s">
        <v>30</v>
      </c>
      <c r="B22" s="1" t="s">
        <v>31</v>
      </c>
      <c r="C22" s="2">
        <v>496</v>
      </c>
      <c r="D22" s="2">
        <v>496</v>
      </c>
      <c r="E22" s="2">
        <v>496</v>
      </c>
    </row>
    <row r="23" spans="1:5" ht="18.75" customHeight="1">
      <c r="A23" s="7" t="s">
        <v>32</v>
      </c>
      <c r="B23" s="7" t="s">
        <v>33</v>
      </c>
      <c r="C23" s="8">
        <f>C24+C56</f>
        <v>434894.8</v>
      </c>
      <c r="D23" s="8">
        <f>D24+D57</f>
        <v>273002.60000000003</v>
      </c>
      <c r="E23" s="8">
        <v>376850</v>
      </c>
    </row>
    <row r="24" spans="1:5" ht="30" customHeight="1">
      <c r="A24" s="1" t="s">
        <v>34</v>
      </c>
      <c r="B24" s="1" t="s">
        <v>35</v>
      </c>
      <c r="C24" s="2">
        <f>C25+C29+C48+C53</f>
        <v>434787.3</v>
      </c>
      <c r="D24" s="2">
        <f t="shared" ref="D24" si="4">D25+D29+D48+D53</f>
        <v>273002.60000000003</v>
      </c>
      <c r="E24" s="2">
        <v>376850</v>
      </c>
    </row>
    <row r="25" spans="1:5" ht="30">
      <c r="A25" s="9" t="s">
        <v>36</v>
      </c>
      <c r="B25" s="1" t="s">
        <v>37</v>
      </c>
      <c r="C25" s="2">
        <f>SUM(C26:C28)</f>
        <v>100895.70000000001</v>
      </c>
      <c r="D25" s="2">
        <f t="shared" ref="D25:E25" si="5">SUM(D26:D28)</f>
        <v>50421.8</v>
      </c>
      <c r="E25" s="2">
        <f t="shared" si="5"/>
        <v>27313.1</v>
      </c>
    </row>
    <row r="26" spans="1:5" ht="30.75" customHeight="1">
      <c r="A26" s="1" t="s">
        <v>38</v>
      </c>
      <c r="B26" s="1" t="s">
        <v>39</v>
      </c>
      <c r="C26" s="2">
        <v>36808.300000000003</v>
      </c>
      <c r="D26" s="2">
        <v>24461.4</v>
      </c>
      <c r="E26" s="2">
        <v>0</v>
      </c>
    </row>
    <row r="27" spans="1:5" ht="45.75" customHeight="1">
      <c r="A27" s="1" t="s">
        <v>40</v>
      </c>
      <c r="B27" s="1" t="s">
        <v>104</v>
      </c>
      <c r="C27" s="2">
        <v>20859</v>
      </c>
      <c r="D27" s="2">
        <v>1150.0999999999999</v>
      </c>
      <c r="E27" s="2">
        <v>0</v>
      </c>
    </row>
    <row r="28" spans="1:5" ht="62.25" customHeight="1">
      <c r="A28" s="1" t="s">
        <v>41</v>
      </c>
      <c r="B28" s="9" t="s">
        <v>42</v>
      </c>
      <c r="C28" s="2">
        <v>43228.4</v>
      </c>
      <c r="D28" s="2">
        <v>24810.3</v>
      </c>
      <c r="E28" s="2">
        <v>27313.1</v>
      </c>
    </row>
    <row r="29" spans="1:5" ht="31.5" customHeight="1">
      <c r="A29" s="1" t="s">
        <v>93</v>
      </c>
      <c r="B29" s="1" t="s">
        <v>43</v>
      </c>
      <c r="C29" s="2">
        <f>SUM(C30:C47)</f>
        <v>147822.6</v>
      </c>
      <c r="D29" s="2">
        <f t="shared" ref="D29:E29" si="6">SUM(D30:D47)</f>
        <v>27189.9</v>
      </c>
      <c r="E29" s="2">
        <f t="shared" si="6"/>
        <v>145559.20000000001</v>
      </c>
    </row>
    <row r="30" spans="1:5" ht="46.5" customHeight="1">
      <c r="A30" s="1" t="s">
        <v>44</v>
      </c>
      <c r="B30" s="9" t="s">
        <v>45</v>
      </c>
      <c r="C30" s="2">
        <v>0</v>
      </c>
      <c r="D30" s="2">
        <v>0</v>
      </c>
      <c r="E30" s="2">
        <v>7000</v>
      </c>
    </row>
    <row r="31" spans="1:5" ht="136.5" customHeight="1">
      <c r="A31" s="1" t="s">
        <v>46</v>
      </c>
      <c r="B31" s="9" t="s">
        <v>47</v>
      </c>
      <c r="C31" s="2">
        <v>9495.2000000000007</v>
      </c>
      <c r="D31" s="2">
        <v>0</v>
      </c>
      <c r="E31" s="2">
        <v>0</v>
      </c>
    </row>
    <row r="32" spans="1:5" ht="107.25" customHeight="1">
      <c r="A32" s="1" t="s">
        <v>48</v>
      </c>
      <c r="B32" s="9" t="s">
        <v>49</v>
      </c>
      <c r="C32" s="2">
        <v>395.7</v>
      </c>
      <c r="D32" s="2">
        <v>0</v>
      </c>
      <c r="E32" s="2">
        <v>3847.5</v>
      </c>
    </row>
    <row r="33" spans="1:5" ht="62.25" customHeight="1">
      <c r="A33" s="1" t="s">
        <v>50</v>
      </c>
      <c r="B33" s="1" t="s">
        <v>51</v>
      </c>
      <c r="C33" s="2">
        <v>0</v>
      </c>
      <c r="D33" s="2">
        <v>2000</v>
      </c>
      <c r="E33" s="2">
        <v>0</v>
      </c>
    </row>
    <row r="34" spans="1:5" ht="60" customHeight="1">
      <c r="A34" s="1" t="s">
        <v>52</v>
      </c>
      <c r="B34" s="9" t="s">
        <v>53</v>
      </c>
      <c r="C34" s="2">
        <v>1117.0999999999999</v>
      </c>
      <c r="D34" s="2">
        <v>5634.8</v>
      </c>
      <c r="E34" s="2">
        <v>1125.5999999999999</v>
      </c>
    </row>
    <row r="35" spans="1:5" ht="76.5" customHeight="1">
      <c r="A35" s="1" t="s">
        <v>54</v>
      </c>
      <c r="B35" s="9" t="s">
        <v>55</v>
      </c>
      <c r="C35" s="2">
        <v>2259.1</v>
      </c>
      <c r="D35" s="2">
        <v>0</v>
      </c>
      <c r="E35" s="2">
        <v>15547.9</v>
      </c>
    </row>
    <row r="36" spans="1:5" ht="45" customHeight="1">
      <c r="A36" s="1" t="s">
        <v>56</v>
      </c>
      <c r="B36" s="9" t="s">
        <v>57</v>
      </c>
      <c r="C36" s="2">
        <v>0</v>
      </c>
      <c r="D36" s="2">
        <v>0</v>
      </c>
      <c r="E36" s="2">
        <v>83333.3</v>
      </c>
    </row>
    <row r="37" spans="1:5" ht="77.25" customHeight="1">
      <c r="A37" s="1" t="s">
        <v>99</v>
      </c>
      <c r="B37" s="9" t="s">
        <v>98</v>
      </c>
      <c r="C37" s="2">
        <v>2680.5</v>
      </c>
      <c r="D37" s="2">
        <v>0</v>
      </c>
      <c r="E37" s="2">
        <v>0</v>
      </c>
    </row>
    <row r="38" spans="1:5" ht="61.5" customHeight="1">
      <c r="A38" s="1" t="s">
        <v>58</v>
      </c>
      <c r="B38" s="9" t="s">
        <v>59</v>
      </c>
      <c r="C38" s="2">
        <v>500</v>
      </c>
      <c r="D38" s="2"/>
      <c r="E38" s="2"/>
    </row>
    <row r="39" spans="1:5" ht="50.25" customHeight="1">
      <c r="A39" s="1" t="s">
        <v>60</v>
      </c>
      <c r="B39" s="9" t="s">
        <v>61</v>
      </c>
      <c r="C39" s="2">
        <v>344.3</v>
      </c>
      <c r="D39" s="2">
        <v>118.2</v>
      </c>
      <c r="E39" s="2">
        <v>117.2</v>
      </c>
    </row>
    <row r="40" spans="1:5" ht="77.25" customHeight="1">
      <c r="A40" s="1" t="s">
        <v>62</v>
      </c>
      <c r="B40" s="1" t="s">
        <v>63</v>
      </c>
      <c r="C40" s="2">
        <v>0</v>
      </c>
      <c r="D40" s="2">
        <v>221.7</v>
      </c>
      <c r="E40" s="2">
        <v>0</v>
      </c>
    </row>
    <row r="41" spans="1:5" ht="30">
      <c r="A41" s="1" t="s">
        <v>64</v>
      </c>
      <c r="B41" s="1" t="s">
        <v>65</v>
      </c>
      <c r="C41" s="2">
        <v>15560.4</v>
      </c>
      <c r="D41" s="2">
        <v>0</v>
      </c>
      <c r="E41" s="2">
        <v>0</v>
      </c>
    </row>
    <row r="42" spans="1:5" ht="60" customHeight="1">
      <c r="A42" s="1" t="s">
        <v>66</v>
      </c>
      <c r="B42" s="9" t="s">
        <v>67</v>
      </c>
      <c r="C42" s="2">
        <v>0</v>
      </c>
      <c r="D42" s="2">
        <v>0</v>
      </c>
      <c r="E42" s="2">
        <v>30000</v>
      </c>
    </row>
    <row r="43" spans="1:5" ht="47.25" customHeight="1">
      <c r="A43" s="1" t="s">
        <v>68</v>
      </c>
      <c r="B43" s="9" t="s">
        <v>69</v>
      </c>
      <c r="C43" s="2">
        <v>1767.2</v>
      </c>
      <c r="D43" s="2">
        <v>1604.2</v>
      </c>
      <c r="E43" s="2">
        <v>1274.2</v>
      </c>
    </row>
    <row r="44" spans="1:5" ht="45" customHeight="1">
      <c r="A44" s="1" t="s">
        <v>70</v>
      </c>
      <c r="B44" s="1" t="s">
        <v>71</v>
      </c>
      <c r="C44" s="2">
        <v>9890.6</v>
      </c>
      <c r="D44" s="2">
        <v>0</v>
      </c>
      <c r="E44" s="2">
        <v>0</v>
      </c>
    </row>
    <row r="45" spans="1:5" ht="48.75" customHeight="1">
      <c r="A45" s="1" t="s">
        <v>72</v>
      </c>
      <c r="B45" s="1" t="s">
        <v>45</v>
      </c>
      <c r="C45" s="2">
        <v>2134</v>
      </c>
      <c r="D45" s="2">
        <v>0</v>
      </c>
      <c r="E45" s="2">
        <v>0</v>
      </c>
    </row>
    <row r="46" spans="1:5" ht="122.25" customHeight="1">
      <c r="A46" s="1" t="s">
        <v>100</v>
      </c>
      <c r="B46" s="9" t="s">
        <v>101</v>
      </c>
      <c r="C46" s="2">
        <v>0</v>
      </c>
      <c r="D46" s="2">
        <v>5000</v>
      </c>
      <c r="E46" s="2"/>
    </row>
    <row r="47" spans="1:5" ht="20.25" customHeight="1">
      <c r="A47" s="1" t="s">
        <v>73</v>
      </c>
      <c r="B47" s="1" t="s">
        <v>74</v>
      </c>
      <c r="C47" s="2">
        <v>101678.5</v>
      </c>
      <c r="D47" s="2">
        <v>12611</v>
      </c>
      <c r="E47" s="2">
        <v>3313.5</v>
      </c>
    </row>
    <row r="48" spans="1:5" ht="30">
      <c r="A48" s="1" t="s">
        <v>75</v>
      </c>
      <c r="B48" s="1" t="s">
        <v>76</v>
      </c>
      <c r="C48" s="2">
        <f>SUM(C49:C52)</f>
        <v>181606.9</v>
      </c>
      <c r="D48" s="2">
        <f>SUM(D50:D52)</f>
        <v>191656.5</v>
      </c>
      <c r="E48" s="2">
        <f>SUM(E50:E52)</f>
        <v>200255.19999999998</v>
      </c>
    </row>
    <row r="49" spans="1:5" ht="45">
      <c r="A49" s="1" t="s">
        <v>105</v>
      </c>
      <c r="B49" s="1" t="s">
        <v>106</v>
      </c>
      <c r="C49" s="2">
        <v>2994.6</v>
      </c>
      <c r="D49" s="2"/>
      <c r="E49" s="2"/>
    </row>
    <row r="50" spans="1:5" ht="45.75" customHeight="1">
      <c r="A50" s="1" t="s">
        <v>77</v>
      </c>
      <c r="B50" s="1" t="s">
        <v>78</v>
      </c>
      <c r="C50" s="2">
        <v>176017.3</v>
      </c>
      <c r="D50" s="2">
        <v>189464</v>
      </c>
      <c r="E50" s="2">
        <v>198050.9</v>
      </c>
    </row>
    <row r="51" spans="1:5" ht="75" customHeight="1">
      <c r="A51" s="1" t="s">
        <v>79</v>
      </c>
      <c r="B51" s="1" t="s">
        <v>80</v>
      </c>
      <c r="C51" s="2">
        <v>6.1</v>
      </c>
      <c r="D51" s="2">
        <v>6.6</v>
      </c>
      <c r="E51" s="2">
        <v>18.5</v>
      </c>
    </row>
    <row r="52" spans="1:5" ht="47.25" customHeight="1">
      <c r="A52" s="1" t="s">
        <v>97</v>
      </c>
      <c r="B52" s="1" t="s">
        <v>96</v>
      </c>
      <c r="C52" s="2">
        <v>2588.9</v>
      </c>
      <c r="D52" s="2">
        <v>2185.9</v>
      </c>
      <c r="E52" s="2">
        <v>2185.8000000000002</v>
      </c>
    </row>
    <row r="53" spans="1:5" ht="17.25" customHeight="1">
      <c r="A53" s="1" t="s">
        <v>91</v>
      </c>
      <c r="B53" s="1" t="s">
        <v>102</v>
      </c>
      <c r="C53" s="2">
        <f>SUM(C54:C55)</f>
        <v>4462.1000000000004</v>
      </c>
      <c r="D53" s="2">
        <f t="shared" ref="D53" si="7">SUM(D54:D55)</f>
        <v>3734.4</v>
      </c>
      <c r="E53" s="2">
        <v>3722.5</v>
      </c>
    </row>
    <row r="54" spans="1:5" ht="80.25" customHeight="1">
      <c r="A54" s="1" t="s">
        <v>81</v>
      </c>
      <c r="B54" s="1" t="s">
        <v>82</v>
      </c>
      <c r="C54" s="2">
        <v>4013</v>
      </c>
      <c r="D54" s="2">
        <v>3394.4</v>
      </c>
      <c r="E54" s="2">
        <v>3382.5</v>
      </c>
    </row>
    <row r="55" spans="1:5" ht="33" customHeight="1">
      <c r="A55" s="1" t="s">
        <v>83</v>
      </c>
      <c r="B55" s="9" t="s">
        <v>84</v>
      </c>
      <c r="C55" s="2">
        <f>412.7+36.4</f>
        <v>449.09999999999997</v>
      </c>
      <c r="D55" s="2">
        <v>340</v>
      </c>
      <c r="E55" s="2">
        <v>340</v>
      </c>
    </row>
    <row r="56" spans="1:5" ht="21.75" customHeight="1">
      <c r="A56" s="1" t="s">
        <v>92</v>
      </c>
      <c r="B56" s="1" t="s">
        <v>85</v>
      </c>
      <c r="C56" s="2">
        <f>C57</f>
        <v>107.5</v>
      </c>
      <c r="D56" s="2">
        <f t="shared" ref="D56:E56" si="8">D57</f>
        <v>0</v>
      </c>
      <c r="E56" s="2">
        <f t="shared" si="8"/>
        <v>0</v>
      </c>
    </row>
    <row r="57" spans="1:5" ht="34.5" customHeight="1">
      <c r="A57" s="1" t="s">
        <v>86</v>
      </c>
      <c r="B57" s="1" t="s">
        <v>87</v>
      </c>
      <c r="C57" s="10">
        <v>107.5</v>
      </c>
      <c r="D57" s="2">
        <v>0</v>
      </c>
      <c r="E57" s="2">
        <v>0</v>
      </c>
    </row>
    <row r="58" spans="1:5" ht="16.5" customHeight="1">
      <c r="A58" s="1"/>
      <c r="B58" s="7" t="s">
        <v>88</v>
      </c>
      <c r="C58" s="11">
        <f>C7+C23</f>
        <v>616306.4</v>
      </c>
      <c r="D58" s="11">
        <f t="shared" ref="D58:E58" si="9">D7+D23</f>
        <v>468057.60000000003</v>
      </c>
      <c r="E58" s="11">
        <f t="shared" si="9"/>
        <v>603482</v>
      </c>
    </row>
    <row r="59" spans="1:5">
      <c r="A59" s="4"/>
      <c r="B59" s="4"/>
      <c r="C59" s="4"/>
      <c r="D59" s="4"/>
      <c r="E59" s="12" t="s">
        <v>90</v>
      </c>
    </row>
  </sheetData>
  <mergeCells count="5">
    <mergeCell ref="A2:E2"/>
    <mergeCell ref="C1:E1"/>
    <mergeCell ref="A4:A5"/>
    <mergeCell ref="B4:B5"/>
    <mergeCell ref="C4:E4"/>
  </mergeCells>
  <pageMargins left="0.59055118110236227" right="0" top="0" bottom="0" header="0" footer="0"/>
  <pageSetup paperSize="9" scale="82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2020-11-09T06:49:00Z</dcterms:modified>
</cp:coreProperties>
</file>