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'2019'!$A$1:$AN$24</definedName>
  </definedNames>
  <calcPr calcId="125725"/>
</workbook>
</file>

<file path=xl/calcChain.xml><?xml version="1.0" encoding="utf-8"?>
<calcChain xmlns="http://schemas.openxmlformats.org/spreadsheetml/2006/main">
  <c r="K27" i="1"/>
  <c r="AQ22"/>
  <c r="AP22"/>
  <c r="Z27"/>
  <c r="AN21"/>
  <c r="AN20"/>
  <c r="AN19"/>
  <c r="AN18"/>
  <c r="AN17"/>
  <c r="AN16"/>
  <c r="AN15"/>
  <c r="AM21"/>
  <c r="AM20"/>
  <c r="AM19"/>
  <c r="AM18"/>
  <c r="AM17"/>
  <c r="AM16"/>
  <c r="AM15"/>
  <c r="AL21"/>
  <c r="AL20"/>
  <c r="AL19"/>
  <c r="AL18"/>
  <c r="AL17"/>
  <c r="AL16"/>
  <c r="AL15"/>
  <c r="AB22"/>
  <c r="AA22"/>
  <c r="Z22"/>
  <c r="H27"/>
  <c r="P22"/>
  <c r="O22"/>
  <c r="N22"/>
  <c r="B22"/>
  <c r="B27" s="1"/>
  <c r="M22"/>
  <c r="L22"/>
  <c r="K22"/>
  <c r="J22"/>
  <c r="I22"/>
  <c r="H22"/>
  <c r="AK22"/>
  <c r="AJ22"/>
  <c r="AE22"/>
  <c r="AD22"/>
  <c r="G22"/>
  <c r="V22"/>
  <c r="U22"/>
  <c r="AL22" l="1"/>
  <c r="AL27" s="1"/>
  <c r="AN22"/>
  <c r="AM22"/>
  <c r="F22"/>
  <c r="E22"/>
  <c r="E27" s="1"/>
  <c r="E28" s="1"/>
  <c r="R22" l="1"/>
  <c r="S22"/>
  <c r="Q22"/>
  <c r="Q27" s="1"/>
  <c r="D22"/>
  <c r="C22"/>
  <c r="AF22"/>
  <c r="T22"/>
  <c r="AC22"/>
  <c r="AI22"/>
  <c r="AO22" l="1"/>
</calcChain>
</file>

<file path=xl/sharedStrings.xml><?xml version="1.0" encoding="utf-8"?>
<sst xmlns="http://schemas.openxmlformats.org/spreadsheetml/2006/main" count="30" uniqueCount="30">
  <si>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</si>
  <si>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</si>
  <si>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</si>
  <si>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</si>
  <si>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</si>
  <si>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</si>
  <si>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</si>
  <si>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</si>
  <si>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</si>
  <si>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</si>
  <si>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</si>
  <si>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</si>
  <si>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</si>
  <si>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</si>
  <si>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</si>
  <si>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</si>
  <si>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</si>
  <si>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</si>
  <si>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</si>
  <si>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</si>
  <si>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</si>
  <si>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</si>
  <si>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</si>
  <si>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2020 год и плановый период 2021 и 2022 годов</t>
  </si>
  <si>
    <t>разница</t>
  </si>
  <si>
    <t>прошлое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</si>
  <si>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</si>
  <si>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 xml:space="preserve">Приложение 12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№789     (с изменениями, внесенными решениями Представительного Собрания от 24.01.2020  № 2, от 12.03.2020 № 18, от 09.04.2020 № 22, от 23.06.2020 № 34, от 18.09.2020 № 44)                  </t>
  </si>
  <si>
    <t>Иные межбюджетные трансферты по итогам проведения оценки качества организации и осуществления бюджетного процесса в поселениях района</t>
  </si>
  <si>
    <t>Приложение 7 к решению Представительного Собрания Кирилловского муниципального района    от  28.10.2020   № 50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</si>
</sst>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L30"/>
  <sheetViews>
    <sheetView tabSelected="1" view="pageBreakPreview" topLeftCell="A2" zoomScale="60" zoomScaleNormal="100" workbookViewId="0">
      <selection activeCell="R3" sqref="R3:U3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8" width="9" customWidth="1"/>
    <col min="29" max="29" width="10.42578125" customWidth="1"/>
    <col min="30" max="30" width="8.28515625" customWidth="1"/>
    <col min="31" max="31" width="9.42578125" customWidth="1"/>
    <col min="32" max="32" width="9.5703125" customWidth="1"/>
    <col min="33" max="33" width="9" customWidth="1"/>
    <col min="34" max="34" width="10" customWidth="1"/>
    <col min="35" max="35" width="9.7109375" customWidth="1"/>
    <col min="36" max="36" width="8.28515625" customWidth="1"/>
    <col min="37" max="37" width="8" customWidth="1"/>
    <col min="38" max="38" width="10.5703125" customWidth="1"/>
    <col min="39" max="39" width="11" customWidth="1"/>
    <col min="40" max="40" width="13.7109375" customWidth="1"/>
    <col min="41" max="41" width="13.5703125" customWidth="1"/>
  </cols>
  <sheetData>
    <row r="1" spans="1:41" ht="47.25" hidden="1" customHeight="1">
      <c r="AI1" s="2"/>
      <c r="AJ1" s="1"/>
      <c r="AK1" s="1"/>
    </row>
    <row r="2" spans="1:41" ht="4.5" customHeight="1">
      <c r="T2" s="13"/>
      <c r="U2" s="13"/>
      <c r="V2" s="13"/>
      <c r="W2" s="45"/>
      <c r="X2" s="45"/>
      <c r="Y2" s="45"/>
      <c r="Z2" s="56"/>
      <c r="AA2" s="56"/>
      <c r="AB2" s="56"/>
      <c r="AC2" s="13"/>
      <c r="AD2" s="13"/>
      <c r="AE2" s="13"/>
      <c r="AF2" s="12"/>
      <c r="AG2" s="13"/>
      <c r="AH2" s="13"/>
      <c r="AI2" s="60"/>
      <c r="AJ2" s="60"/>
      <c r="AK2" s="60"/>
      <c r="AL2" s="60"/>
      <c r="AM2" s="15"/>
      <c r="AN2" s="15"/>
      <c r="AO2" s="15"/>
    </row>
    <row r="3" spans="1:41" ht="66" customHeight="1">
      <c r="R3" s="62" t="s">
        <v>29</v>
      </c>
      <c r="S3" s="63"/>
      <c r="T3" s="63"/>
      <c r="U3" s="63"/>
      <c r="V3" s="36"/>
      <c r="W3" s="45"/>
      <c r="X3" s="45"/>
      <c r="Y3" s="45"/>
      <c r="Z3" s="56"/>
      <c r="AA3" s="56"/>
      <c r="AB3" s="5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168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2" t="s">
        <v>27</v>
      </c>
      <c r="S4" s="63"/>
      <c r="T4" s="63"/>
      <c r="U4" s="63"/>
      <c r="V4" s="14"/>
      <c r="W4" s="46"/>
      <c r="X4" s="46"/>
      <c r="Y4" s="46"/>
      <c r="Z4" s="57"/>
      <c r="AA4" s="57"/>
      <c r="AB4" s="57"/>
      <c r="AC4" s="14"/>
      <c r="AD4" s="14"/>
      <c r="AE4" s="14"/>
      <c r="AF4" s="11"/>
      <c r="AG4" s="14"/>
      <c r="AH4" s="14"/>
      <c r="AI4" s="61"/>
      <c r="AJ4" s="61"/>
      <c r="AK4" s="61"/>
      <c r="AL4" s="61"/>
      <c r="AM4" s="16"/>
      <c r="AN4" s="16"/>
      <c r="AO4" s="16"/>
    </row>
    <row r="5" spans="1:41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5"/>
      <c r="AJ5" s="6"/>
      <c r="AK5" s="6"/>
      <c r="AL5" s="3"/>
      <c r="AM5" s="3"/>
      <c r="AN5" s="3"/>
      <c r="AO5" s="3"/>
    </row>
    <row r="6" spans="1:41" ht="24" customHeight="1">
      <c r="A6" s="64" t="s">
        <v>23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19"/>
      <c r="AN6" s="19"/>
      <c r="AO6" s="17"/>
    </row>
    <row r="7" spans="1:41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19"/>
      <c r="AN7" s="19"/>
      <c r="AO7" s="17"/>
    </row>
    <row r="8" spans="1:41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3"/>
    </row>
    <row r="9" spans="1:41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3"/>
    </row>
    <row r="10" spans="1:41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18"/>
      <c r="AJ10" s="18"/>
      <c r="AK10" s="18"/>
      <c r="AL10" s="18"/>
      <c r="AM10" s="22"/>
      <c r="AN10" s="22" t="s">
        <v>10</v>
      </c>
      <c r="AO10" s="7"/>
    </row>
    <row r="11" spans="1:41" ht="83.25" customHeight="1">
      <c r="A11" s="72" t="s">
        <v>9</v>
      </c>
      <c r="B11" s="66" t="s">
        <v>17</v>
      </c>
      <c r="C11" s="67"/>
      <c r="D11" s="68"/>
      <c r="E11" s="66" t="s">
        <v>18</v>
      </c>
      <c r="F11" s="67"/>
      <c r="G11" s="68"/>
      <c r="H11" s="66" t="s">
        <v>20</v>
      </c>
      <c r="I11" s="67"/>
      <c r="J11" s="68"/>
      <c r="K11" s="66" t="s">
        <v>19</v>
      </c>
      <c r="L11" s="67"/>
      <c r="M11" s="68"/>
      <c r="N11" s="66" t="s">
        <v>26</v>
      </c>
      <c r="O11" s="108"/>
      <c r="P11" s="109"/>
      <c r="Q11" s="66" t="s">
        <v>21</v>
      </c>
      <c r="R11" s="67"/>
      <c r="S11" s="68"/>
      <c r="T11" s="66" t="s">
        <v>15</v>
      </c>
      <c r="U11" s="67"/>
      <c r="V11" s="68"/>
      <c r="W11" s="99"/>
      <c r="X11" s="100"/>
      <c r="Y11" s="101"/>
      <c r="Z11" s="116" t="s">
        <v>28</v>
      </c>
      <c r="AA11" s="117"/>
      <c r="AB11" s="118"/>
      <c r="AC11" s="66" t="s">
        <v>16</v>
      </c>
      <c r="AD11" s="67"/>
      <c r="AE11" s="68"/>
      <c r="AF11" s="87" t="s">
        <v>12</v>
      </c>
      <c r="AG11" s="88"/>
      <c r="AH11" s="88"/>
      <c r="AI11" s="88"/>
      <c r="AJ11" s="88"/>
      <c r="AK11" s="89"/>
      <c r="AL11" s="75" t="s">
        <v>0</v>
      </c>
      <c r="AM11" s="76"/>
      <c r="AN11" s="77"/>
      <c r="AO11" s="29"/>
    </row>
    <row r="12" spans="1:41" ht="5.25" customHeight="1">
      <c r="A12" s="73"/>
      <c r="B12" s="84"/>
      <c r="C12" s="85"/>
      <c r="D12" s="86"/>
      <c r="E12" s="84"/>
      <c r="F12" s="85"/>
      <c r="G12" s="86"/>
      <c r="H12" s="84"/>
      <c r="I12" s="85"/>
      <c r="J12" s="86"/>
      <c r="K12" s="84"/>
      <c r="L12" s="85"/>
      <c r="M12" s="86"/>
      <c r="N12" s="110"/>
      <c r="O12" s="111"/>
      <c r="P12" s="112"/>
      <c r="Q12" s="84"/>
      <c r="R12" s="85"/>
      <c r="S12" s="86"/>
      <c r="T12" s="69"/>
      <c r="U12" s="70"/>
      <c r="V12" s="71"/>
      <c r="W12" s="102"/>
      <c r="X12" s="103"/>
      <c r="Y12" s="104"/>
      <c r="Z12" s="119"/>
      <c r="AA12" s="117"/>
      <c r="AB12" s="118"/>
      <c r="AC12" s="84"/>
      <c r="AD12" s="85"/>
      <c r="AE12" s="86"/>
      <c r="AF12" s="66" t="s">
        <v>22</v>
      </c>
      <c r="AG12" s="67"/>
      <c r="AH12" s="68"/>
      <c r="AI12" s="90" t="s">
        <v>13</v>
      </c>
      <c r="AJ12" s="91"/>
      <c r="AK12" s="92"/>
      <c r="AL12" s="78"/>
      <c r="AM12" s="79"/>
      <c r="AN12" s="80"/>
      <c r="AO12" s="29"/>
    </row>
    <row r="13" spans="1:41" ht="252" customHeight="1">
      <c r="A13" s="73"/>
      <c r="B13" s="69"/>
      <c r="C13" s="70"/>
      <c r="D13" s="71"/>
      <c r="E13" s="69"/>
      <c r="F13" s="70"/>
      <c r="G13" s="71"/>
      <c r="H13" s="69"/>
      <c r="I13" s="70"/>
      <c r="J13" s="71"/>
      <c r="K13" s="69"/>
      <c r="L13" s="70"/>
      <c r="M13" s="71"/>
      <c r="N13" s="113"/>
      <c r="O13" s="114"/>
      <c r="P13" s="115"/>
      <c r="Q13" s="69"/>
      <c r="R13" s="70"/>
      <c r="S13" s="71"/>
      <c r="T13" s="96" t="s">
        <v>11</v>
      </c>
      <c r="U13" s="97"/>
      <c r="V13" s="98"/>
      <c r="W13" s="105"/>
      <c r="X13" s="106"/>
      <c r="Y13" s="107"/>
      <c r="Z13" s="120"/>
      <c r="AA13" s="121"/>
      <c r="AB13" s="122"/>
      <c r="AC13" s="69"/>
      <c r="AD13" s="70"/>
      <c r="AE13" s="71"/>
      <c r="AF13" s="69"/>
      <c r="AG13" s="70"/>
      <c r="AH13" s="71"/>
      <c r="AI13" s="93"/>
      <c r="AJ13" s="94"/>
      <c r="AK13" s="95"/>
      <c r="AL13" s="81"/>
      <c r="AM13" s="82"/>
      <c r="AN13" s="83"/>
      <c r="AO13" s="29"/>
    </row>
    <row r="14" spans="1:41" ht="48" customHeight="1">
      <c r="A14" s="74"/>
      <c r="B14" s="40">
        <v>2020</v>
      </c>
      <c r="C14" s="40">
        <v>2021</v>
      </c>
      <c r="D14" s="40">
        <v>2022</v>
      </c>
      <c r="E14" s="40">
        <v>2020</v>
      </c>
      <c r="F14" s="40">
        <v>2021</v>
      </c>
      <c r="G14" s="40">
        <v>2022</v>
      </c>
      <c r="H14" s="40">
        <v>2020</v>
      </c>
      <c r="I14" s="40">
        <v>2021</v>
      </c>
      <c r="J14" s="40">
        <v>2022</v>
      </c>
      <c r="K14" s="40">
        <v>2020</v>
      </c>
      <c r="L14" s="40">
        <v>2021</v>
      </c>
      <c r="M14" s="40">
        <v>2022</v>
      </c>
      <c r="N14" s="40">
        <v>2020</v>
      </c>
      <c r="O14" s="40">
        <v>2021</v>
      </c>
      <c r="P14" s="40">
        <v>2022</v>
      </c>
      <c r="Q14" s="40">
        <v>2020</v>
      </c>
      <c r="R14" s="40">
        <v>2021</v>
      </c>
      <c r="S14" s="40">
        <v>2022</v>
      </c>
      <c r="T14" s="40">
        <v>2020</v>
      </c>
      <c r="U14" s="40">
        <v>2021</v>
      </c>
      <c r="V14" s="40">
        <v>2022</v>
      </c>
      <c r="W14" s="40"/>
      <c r="X14" s="40"/>
      <c r="Y14" s="40"/>
      <c r="Z14" s="40">
        <v>2020</v>
      </c>
      <c r="AA14" s="40">
        <v>2021</v>
      </c>
      <c r="AB14" s="40">
        <v>2022</v>
      </c>
      <c r="AC14" s="40">
        <v>2020</v>
      </c>
      <c r="AD14" s="40">
        <v>2021</v>
      </c>
      <c r="AE14" s="40">
        <v>2022</v>
      </c>
      <c r="AF14" s="40">
        <v>2020</v>
      </c>
      <c r="AG14" s="40">
        <v>2021</v>
      </c>
      <c r="AH14" s="40">
        <v>2022</v>
      </c>
      <c r="AI14" s="40">
        <v>2020</v>
      </c>
      <c r="AJ14" s="40">
        <v>2021</v>
      </c>
      <c r="AK14" s="40">
        <v>2022</v>
      </c>
      <c r="AL14" s="40">
        <v>2020</v>
      </c>
      <c r="AM14" s="40">
        <v>2021</v>
      </c>
      <c r="AN14" s="40">
        <v>2022</v>
      </c>
      <c r="AO14" s="29"/>
    </row>
    <row r="15" spans="1:41" ht="24" customHeight="1">
      <c r="A15" s="23" t="s">
        <v>1</v>
      </c>
      <c r="B15" s="38">
        <v>794.7</v>
      </c>
      <c r="C15" s="38">
        <v>794.7</v>
      </c>
      <c r="D15" s="38">
        <v>794.7</v>
      </c>
      <c r="E15" s="38">
        <v>528.20000000000005</v>
      </c>
      <c r="F15" s="38">
        <v>747.5</v>
      </c>
      <c r="G15" s="38">
        <v>783.4</v>
      </c>
      <c r="H15" s="38"/>
      <c r="I15" s="38"/>
      <c r="J15" s="38"/>
      <c r="K15" s="38">
        <v>0</v>
      </c>
      <c r="L15" s="38">
        <v>811.1</v>
      </c>
      <c r="M15" s="38">
        <v>0</v>
      </c>
      <c r="N15" s="38">
        <v>31</v>
      </c>
      <c r="O15" s="38"/>
      <c r="P15" s="38"/>
      <c r="Q15" s="47"/>
      <c r="R15" s="47"/>
      <c r="S15" s="47"/>
      <c r="T15" s="38">
        <v>45</v>
      </c>
      <c r="U15" s="38">
        <v>45</v>
      </c>
      <c r="V15" s="38">
        <v>45</v>
      </c>
      <c r="W15" s="38"/>
      <c r="X15" s="38"/>
      <c r="Y15" s="38"/>
      <c r="Z15" s="58">
        <v>10</v>
      </c>
      <c r="AA15" s="38"/>
      <c r="AB15" s="38"/>
      <c r="AC15" s="38">
        <v>0</v>
      </c>
      <c r="AD15" s="38">
        <v>0</v>
      </c>
      <c r="AE15" s="38">
        <v>0</v>
      </c>
      <c r="AF15" s="38"/>
      <c r="AG15" s="38"/>
      <c r="AH15" s="38"/>
      <c r="AI15" s="38">
        <v>12</v>
      </c>
      <c r="AJ15" s="38">
        <v>12</v>
      </c>
      <c r="AK15" s="38">
        <v>12</v>
      </c>
      <c r="AL15" s="30">
        <f>B15+E15+H15+K15+Q15+T15+W15+AC15+AF15+AI15+N15+Z15</f>
        <v>1420.9</v>
      </c>
      <c r="AM15" s="30">
        <f>C15+F15+I15+L15+R15+U15+X15+AD15+AG15+AJ15+O15+AA15</f>
        <v>2410.3000000000002</v>
      </c>
      <c r="AN15" s="30">
        <f>D15+G15+J15+M15+S15+V15+Y15+AE15+AH15+AK15+P15+AB15</f>
        <v>1635.1</v>
      </c>
      <c r="AO15" s="29"/>
    </row>
    <row r="16" spans="1:41" ht="26.25" customHeight="1">
      <c r="A16" s="23" t="s">
        <v>2</v>
      </c>
      <c r="B16" s="38">
        <v>1056.5999999999999</v>
      </c>
      <c r="C16" s="38">
        <v>1096</v>
      </c>
      <c r="D16" s="38">
        <v>1096</v>
      </c>
      <c r="E16" s="38">
        <v>589</v>
      </c>
      <c r="F16" s="38">
        <v>777.8</v>
      </c>
      <c r="G16" s="38">
        <v>815.2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25</v>
      </c>
      <c r="O16" s="38"/>
      <c r="P16" s="38"/>
      <c r="Q16" s="47"/>
      <c r="R16" s="47"/>
      <c r="S16" s="47"/>
      <c r="T16" s="38">
        <v>46.2</v>
      </c>
      <c r="U16" s="38">
        <v>46.2</v>
      </c>
      <c r="V16" s="38">
        <v>46.2</v>
      </c>
      <c r="W16" s="38"/>
      <c r="X16" s="38"/>
      <c r="Y16" s="38"/>
      <c r="Z16" s="58">
        <v>15</v>
      </c>
      <c r="AA16" s="38"/>
      <c r="AB16" s="38"/>
      <c r="AC16" s="38">
        <v>0</v>
      </c>
      <c r="AD16" s="38">
        <v>0</v>
      </c>
      <c r="AE16" s="38">
        <v>0</v>
      </c>
      <c r="AF16" s="38">
        <v>290</v>
      </c>
      <c r="AG16" s="38"/>
      <c r="AH16" s="38"/>
      <c r="AI16" s="38">
        <v>279.7</v>
      </c>
      <c r="AJ16" s="38">
        <v>29.7</v>
      </c>
      <c r="AK16" s="38">
        <v>29.7</v>
      </c>
      <c r="AL16" s="30">
        <f t="shared" ref="AL16:AL21" si="0">B16+E16+H16+K16+Q16+T16+W16+AC16+AF16+AI16+N16+Z16</f>
        <v>2301.5</v>
      </c>
      <c r="AM16" s="30">
        <f t="shared" ref="AM16:AM21" si="1">C16+F16+I16+L16+R16+U16+X16+AD16+AG16+AJ16+O16+AA16</f>
        <v>1949.7</v>
      </c>
      <c r="AN16" s="30">
        <f t="shared" ref="AN16:AN21" si="2">D16+G16+J16+M16+S16+V16+Y16+AE16+AH16+AK16+P16+AB16</f>
        <v>1987.1000000000001</v>
      </c>
      <c r="AO16" s="29"/>
    </row>
    <row r="17" spans="1:766" ht="27" customHeight="1">
      <c r="A17" s="23" t="s">
        <v>3</v>
      </c>
      <c r="B17" s="58">
        <v>709.4</v>
      </c>
      <c r="C17" s="38">
        <v>778.1</v>
      </c>
      <c r="D17" s="38">
        <v>778.1</v>
      </c>
      <c r="E17" s="38">
        <v>836.6</v>
      </c>
      <c r="F17" s="38">
        <v>1079.8</v>
      </c>
      <c r="G17" s="38">
        <v>1131.8</v>
      </c>
      <c r="H17" s="38"/>
      <c r="I17" s="38"/>
      <c r="J17" s="38"/>
      <c r="K17" s="58">
        <v>854.5</v>
      </c>
      <c r="L17" s="38">
        <v>0</v>
      </c>
      <c r="M17" s="38">
        <v>0</v>
      </c>
      <c r="N17" s="38">
        <v>40</v>
      </c>
      <c r="O17" s="38"/>
      <c r="P17" s="38"/>
      <c r="Q17" s="47"/>
      <c r="R17" s="47"/>
      <c r="S17" s="47"/>
      <c r="T17" s="38">
        <v>42</v>
      </c>
      <c r="U17" s="38">
        <v>30</v>
      </c>
      <c r="V17" s="38">
        <v>30</v>
      </c>
      <c r="W17" s="38"/>
      <c r="X17" s="38"/>
      <c r="Y17" s="38"/>
      <c r="Z17" s="58">
        <v>25</v>
      </c>
      <c r="AA17" s="38"/>
      <c r="AB17" s="38"/>
      <c r="AC17" s="58">
        <v>320</v>
      </c>
      <c r="AD17" s="38">
        <v>0</v>
      </c>
      <c r="AE17" s="38">
        <v>0</v>
      </c>
      <c r="AF17" s="38">
        <v>210</v>
      </c>
      <c r="AG17" s="38"/>
      <c r="AH17" s="38"/>
      <c r="AI17" s="38">
        <v>599.9</v>
      </c>
      <c r="AJ17" s="38">
        <v>78</v>
      </c>
      <c r="AK17" s="38">
        <v>78</v>
      </c>
      <c r="AL17" s="30">
        <f t="shared" si="0"/>
        <v>3637.4</v>
      </c>
      <c r="AM17" s="30">
        <f t="shared" si="1"/>
        <v>1965.9</v>
      </c>
      <c r="AN17" s="30">
        <f t="shared" si="2"/>
        <v>2017.9</v>
      </c>
      <c r="AO17" s="29"/>
    </row>
    <row r="18" spans="1:766" ht="26.25" customHeight="1">
      <c r="A18" s="23" t="s">
        <v>4</v>
      </c>
      <c r="B18" s="58">
        <v>930.9</v>
      </c>
      <c r="C18" s="38">
        <v>878.9</v>
      </c>
      <c r="D18" s="38">
        <v>878.9</v>
      </c>
      <c r="E18" s="58">
        <v>519.1</v>
      </c>
      <c r="F18" s="38">
        <v>808.2</v>
      </c>
      <c r="G18" s="38">
        <v>847.1</v>
      </c>
      <c r="H18" s="38"/>
      <c r="I18" s="38"/>
      <c r="J18" s="38"/>
      <c r="K18" s="38">
        <v>0</v>
      </c>
      <c r="L18" s="38">
        <v>0</v>
      </c>
      <c r="M18" s="38">
        <v>811.1</v>
      </c>
      <c r="N18" s="38">
        <v>34</v>
      </c>
      <c r="O18" s="38"/>
      <c r="P18" s="38"/>
      <c r="Q18" s="47"/>
      <c r="R18" s="47"/>
      <c r="S18" s="47"/>
      <c r="T18" s="38">
        <v>19.100000000000001</v>
      </c>
      <c r="U18" s="38">
        <v>19.100000000000001</v>
      </c>
      <c r="V18" s="38">
        <v>19.100000000000001</v>
      </c>
      <c r="W18" s="38"/>
      <c r="X18" s="38"/>
      <c r="Y18" s="38"/>
      <c r="Z18" s="38"/>
      <c r="AA18" s="38"/>
      <c r="AB18" s="38"/>
      <c r="AC18" s="58">
        <v>180</v>
      </c>
      <c r="AD18" s="38">
        <v>0</v>
      </c>
      <c r="AE18" s="38">
        <v>0</v>
      </c>
      <c r="AF18" s="38">
        <v>50</v>
      </c>
      <c r="AG18" s="38"/>
      <c r="AH18" s="38"/>
      <c r="AI18" s="38">
        <v>298.5</v>
      </c>
      <c r="AJ18" s="38">
        <v>48.5</v>
      </c>
      <c r="AK18" s="38">
        <v>48.5</v>
      </c>
      <c r="AL18" s="30">
        <f t="shared" si="0"/>
        <v>2031.6</v>
      </c>
      <c r="AM18" s="30">
        <f t="shared" si="1"/>
        <v>1754.6999999999998</v>
      </c>
      <c r="AN18" s="30">
        <f t="shared" si="2"/>
        <v>2604.6999999999998</v>
      </c>
      <c r="AO18" s="29"/>
    </row>
    <row r="19" spans="1:766" ht="31.5" customHeight="1">
      <c r="A19" s="23" t="s">
        <v>5</v>
      </c>
      <c r="B19" s="58">
        <v>1956.3</v>
      </c>
      <c r="C19" s="38">
        <v>1952</v>
      </c>
      <c r="D19" s="38">
        <v>1952</v>
      </c>
      <c r="E19" s="38">
        <v>1882.3</v>
      </c>
      <c r="F19" s="38">
        <v>2324.1</v>
      </c>
      <c r="G19" s="38">
        <v>2436</v>
      </c>
      <c r="H19" s="38"/>
      <c r="I19" s="38"/>
      <c r="J19" s="38"/>
      <c r="K19" s="38">
        <v>0</v>
      </c>
      <c r="L19" s="38">
        <v>0</v>
      </c>
      <c r="M19" s="38">
        <v>0</v>
      </c>
      <c r="N19" s="38"/>
      <c r="O19" s="38"/>
      <c r="P19" s="38"/>
      <c r="Q19" s="59">
        <v>12745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38"/>
      <c r="AA19" s="38"/>
      <c r="AB19" s="38"/>
      <c r="AC19" s="38">
        <v>0</v>
      </c>
      <c r="AD19" s="38">
        <v>0</v>
      </c>
      <c r="AE19" s="38">
        <v>0</v>
      </c>
      <c r="AF19" s="38"/>
      <c r="AG19" s="38"/>
      <c r="AH19" s="38"/>
      <c r="AI19" s="58">
        <v>59.9</v>
      </c>
      <c r="AJ19" s="38">
        <v>70</v>
      </c>
      <c r="AK19" s="38">
        <v>70</v>
      </c>
      <c r="AL19" s="30">
        <f t="shared" si="0"/>
        <v>16643.5</v>
      </c>
      <c r="AM19" s="30">
        <f t="shared" si="1"/>
        <v>4346.1000000000004</v>
      </c>
      <c r="AN19" s="30">
        <f t="shared" si="2"/>
        <v>4458</v>
      </c>
      <c r="AO19" s="29"/>
    </row>
    <row r="20" spans="1:766" ht="24.75" customHeight="1">
      <c r="A20" s="23" t="s">
        <v>6</v>
      </c>
      <c r="B20" s="38">
        <v>728.1</v>
      </c>
      <c r="C20" s="38">
        <v>728.1</v>
      </c>
      <c r="D20" s="38">
        <v>728.1</v>
      </c>
      <c r="E20" s="38">
        <v>849.6</v>
      </c>
      <c r="F20" s="38">
        <v>1202.4000000000001</v>
      </c>
      <c r="G20" s="38">
        <v>1260.3</v>
      </c>
      <c r="H20" s="38"/>
      <c r="I20" s="38"/>
      <c r="J20" s="38"/>
      <c r="K20" s="38">
        <v>0</v>
      </c>
      <c r="L20" s="38">
        <v>0</v>
      </c>
      <c r="M20" s="38">
        <v>0</v>
      </c>
      <c r="N20" s="38"/>
      <c r="O20" s="38"/>
      <c r="P20" s="38"/>
      <c r="Q20" s="47"/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38"/>
      <c r="AA20" s="38"/>
      <c r="AB20" s="38"/>
      <c r="AC20" s="38">
        <v>0</v>
      </c>
      <c r="AD20" s="38">
        <v>0</v>
      </c>
      <c r="AE20" s="38">
        <v>0</v>
      </c>
      <c r="AF20" s="38">
        <v>234</v>
      </c>
      <c r="AG20" s="38"/>
      <c r="AH20" s="38"/>
      <c r="AI20" s="38">
        <v>35</v>
      </c>
      <c r="AJ20" s="38">
        <v>35</v>
      </c>
      <c r="AK20" s="38">
        <v>35</v>
      </c>
      <c r="AL20" s="30">
        <f t="shared" si="0"/>
        <v>1846.7</v>
      </c>
      <c r="AM20" s="30">
        <f t="shared" si="1"/>
        <v>1965.5</v>
      </c>
      <c r="AN20" s="30">
        <f t="shared" si="2"/>
        <v>2023.4</v>
      </c>
      <c r="AO20" s="29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</row>
    <row r="21" spans="1:766" ht="30.75" customHeight="1" thickBot="1">
      <c r="A21" s="25" t="s">
        <v>7</v>
      </c>
      <c r="B21" s="49">
        <v>665.8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39">
        <v>3782.8</v>
      </c>
      <c r="I21" s="39">
        <v>6000</v>
      </c>
      <c r="J21" s="39">
        <v>6000</v>
      </c>
      <c r="K21" s="39">
        <v>0</v>
      </c>
      <c r="L21" s="39">
        <v>0</v>
      </c>
      <c r="M21" s="39">
        <v>0</v>
      </c>
      <c r="N21" s="39"/>
      <c r="O21" s="39"/>
      <c r="P21" s="39"/>
      <c r="Q21" s="39">
        <v>65372.7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39"/>
      <c r="AA21" s="39"/>
      <c r="AB21" s="39"/>
      <c r="AC21" s="38">
        <v>0</v>
      </c>
      <c r="AD21" s="38">
        <v>0</v>
      </c>
      <c r="AE21" s="38">
        <v>0</v>
      </c>
      <c r="AF21" s="39"/>
      <c r="AG21" s="38"/>
      <c r="AH21" s="38"/>
      <c r="AI21" s="42">
        <v>0</v>
      </c>
      <c r="AJ21" s="42">
        <v>0</v>
      </c>
      <c r="AK21" s="42">
        <v>0</v>
      </c>
      <c r="AL21" s="30">
        <f t="shared" si="0"/>
        <v>69821.3</v>
      </c>
      <c r="AM21" s="30">
        <f t="shared" si="1"/>
        <v>6665.8</v>
      </c>
      <c r="AN21" s="30">
        <f t="shared" si="2"/>
        <v>6665.8</v>
      </c>
      <c r="AO21" s="29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  <c r="ACK21" s="32"/>
      <c r="ACL21" s="32"/>
    </row>
    <row r="22" spans="1:766" s="28" customFormat="1" ht="36" customHeight="1" thickBot="1">
      <c r="A22" s="27" t="s">
        <v>8</v>
      </c>
      <c r="B22" s="43">
        <f>B15+B16+B17+B18+B19+B20+B21</f>
        <v>6841.8</v>
      </c>
      <c r="C22" s="43">
        <f t="shared" ref="C22:F22" si="3">SUM(C15:C21)</f>
        <v>6893.6000000000013</v>
      </c>
      <c r="D22" s="43">
        <f t="shared" si="3"/>
        <v>6893.6000000000013</v>
      </c>
      <c r="E22" s="43">
        <f t="shared" si="3"/>
        <v>5204.8</v>
      </c>
      <c r="F22" s="43">
        <f t="shared" si="3"/>
        <v>6939.7999999999993</v>
      </c>
      <c r="G22" s="43">
        <f>SUM(G15:G21)</f>
        <v>7273.8</v>
      </c>
      <c r="H22" s="43">
        <f t="shared" ref="H22:AK22" si="4">H15+H16+H17+H18+H19+H20+H21</f>
        <v>3782.8</v>
      </c>
      <c r="I22" s="43">
        <f t="shared" si="4"/>
        <v>6000</v>
      </c>
      <c r="J22" s="43">
        <f t="shared" si="4"/>
        <v>6000</v>
      </c>
      <c r="K22" s="43">
        <f t="shared" si="4"/>
        <v>854.5</v>
      </c>
      <c r="L22" s="43">
        <f t="shared" si="4"/>
        <v>811.1</v>
      </c>
      <c r="M22" s="43">
        <f t="shared" si="4"/>
        <v>811.1</v>
      </c>
      <c r="N22" s="43">
        <f>N15+N16+N17+N18+N19+N20+N21</f>
        <v>130</v>
      </c>
      <c r="O22" s="43">
        <f t="shared" ref="O22:P22" si="5">O15+O16+O17+O18+O19+O20+O21</f>
        <v>0</v>
      </c>
      <c r="P22" s="43">
        <f t="shared" si="5"/>
        <v>0</v>
      </c>
      <c r="Q22" s="43">
        <f>SUM(Q15:Q21)</f>
        <v>78117.7</v>
      </c>
      <c r="R22" s="43">
        <f t="shared" ref="R22:S22" si="6">SUM(R15:R21)</f>
        <v>0</v>
      </c>
      <c r="S22" s="43">
        <f t="shared" si="6"/>
        <v>0</v>
      </c>
      <c r="T22" s="43">
        <f t="shared" si="4"/>
        <v>152.29999999999998</v>
      </c>
      <c r="U22" s="43">
        <f>SUM(U15:U21)</f>
        <v>140.30000000000001</v>
      </c>
      <c r="V22" s="43">
        <f>SUM(V15:V21)</f>
        <v>140.30000000000001</v>
      </c>
      <c r="W22" s="43"/>
      <c r="X22" s="43"/>
      <c r="Y22" s="43"/>
      <c r="Z22" s="43">
        <f t="shared" ref="Z22:AB22" si="7">SUM(Z15:Z21)</f>
        <v>50</v>
      </c>
      <c r="AA22" s="43">
        <f t="shared" si="7"/>
        <v>0</v>
      </c>
      <c r="AB22" s="43">
        <f t="shared" si="7"/>
        <v>0</v>
      </c>
      <c r="AC22" s="43">
        <f t="shared" si="4"/>
        <v>500</v>
      </c>
      <c r="AD22" s="43">
        <f t="shared" si="4"/>
        <v>0</v>
      </c>
      <c r="AE22" s="43">
        <f t="shared" si="4"/>
        <v>0</v>
      </c>
      <c r="AF22" s="43">
        <f>SUM(AF15:AF21)</f>
        <v>784</v>
      </c>
      <c r="AG22" s="43">
        <v>0</v>
      </c>
      <c r="AH22" s="43">
        <v>0</v>
      </c>
      <c r="AI22" s="43">
        <f t="shared" si="4"/>
        <v>1285</v>
      </c>
      <c r="AJ22" s="43">
        <f t="shared" si="4"/>
        <v>273.2</v>
      </c>
      <c r="AK22" s="43">
        <f t="shared" si="4"/>
        <v>273.2</v>
      </c>
      <c r="AL22" s="44">
        <f>AL15+AL16+AL17+AL18+AL19+AL21+AL20</f>
        <v>97702.900000000009</v>
      </c>
      <c r="AM22" s="44">
        <f t="shared" ref="AM22:AN22" si="8">AM15+AM16+AM17+AM18+AM19+AM21+AM20</f>
        <v>21058</v>
      </c>
      <c r="AN22" s="31">
        <f t="shared" si="8"/>
        <v>21392</v>
      </c>
      <c r="AO22" s="52">
        <f>B22+E22+H22+K22+Q22+T22+AC22+AF22+AI22+N22+Z22</f>
        <v>97702.900000000009</v>
      </c>
      <c r="AP22" s="33">
        <f>C22+F22+I22+L22+R22+U22+AD22+AG22+AJ22+O22+AA22</f>
        <v>21058</v>
      </c>
      <c r="AQ22" s="33">
        <f>D22+G22+J22+M22+S22+V22+AE22+AH22+AK22+P22+AB22</f>
        <v>21392</v>
      </c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  <c r="ACK22" s="32"/>
      <c r="ACL22" s="32"/>
    </row>
    <row r="23" spans="1:766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4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  <c r="ACK23" s="32"/>
      <c r="ACL23" s="32"/>
    </row>
    <row r="24" spans="1:766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3"/>
      <c r="AJ24" s="3"/>
      <c r="AK24" s="3"/>
      <c r="AL24" s="3"/>
      <c r="AM24" s="3"/>
      <c r="AN24" s="37"/>
      <c r="AO24" s="34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  <c r="ACK24" s="32"/>
      <c r="ACL24" s="32"/>
    </row>
    <row r="25" spans="1:766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3"/>
      <c r="AK25" s="3"/>
      <c r="AL25" s="3"/>
      <c r="AM25" s="3"/>
      <c r="AN25" s="3"/>
      <c r="AO25" s="34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  <c r="ACK25" s="32"/>
      <c r="ACL25" s="32"/>
    </row>
    <row r="26" spans="1:766" ht="18.75">
      <c r="A26" s="3"/>
      <c r="B26" s="54">
        <v>6780.4</v>
      </c>
      <c r="C26" s="54"/>
      <c r="D26" s="54"/>
      <c r="E26" s="48">
        <v>5256.8</v>
      </c>
      <c r="F26" s="3"/>
      <c r="G26" s="3"/>
      <c r="H26" s="55">
        <v>3782.8</v>
      </c>
      <c r="I26" s="3"/>
      <c r="J26" s="3"/>
      <c r="K26" s="55">
        <v>859.6</v>
      </c>
      <c r="L26" s="3"/>
      <c r="M26" s="3"/>
      <c r="N26" s="3"/>
      <c r="O26" s="3"/>
      <c r="P26" s="3"/>
      <c r="Q26" s="55">
        <v>78122</v>
      </c>
      <c r="R26" s="3"/>
      <c r="S26" s="3"/>
      <c r="T26" s="3"/>
      <c r="U26" s="3"/>
      <c r="V26" s="3"/>
      <c r="W26" s="3"/>
      <c r="X26" s="3"/>
      <c r="Y26" s="3"/>
      <c r="Z26" s="55">
        <v>0</v>
      </c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50">
        <v>97663</v>
      </c>
      <c r="AM26" s="53" t="s">
        <v>25</v>
      </c>
      <c r="AN26" s="3"/>
      <c r="AO26" s="3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</row>
    <row r="27" spans="1:766">
      <c r="B27" s="51">
        <f>B22-B26</f>
        <v>61.400000000000546</v>
      </c>
      <c r="E27" s="51">
        <f>E22-E26</f>
        <v>-52</v>
      </c>
      <c r="H27" s="51">
        <f>H22-H26</f>
        <v>0</v>
      </c>
      <c r="K27" s="51">
        <f>K22-K26</f>
        <v>-5.1000000000000227</v>
      </c>
      <c r="Q27" s="51">
        <f>Q22-Q26</f>
        <v>-4.3000000000029104</v>
      </c>
      <c r="Z27" s="51">
        <f>Z22-Z26</f>
        <v>50</v>
      </c>
      <c r="AL27" s="51">
        <f>AL22-AL26</f>
        <v>39.900000000008731</v>
      </c>
      <c r="AM27" t="s">
        <v>24</v>
      </c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  <c r="ACK27" s="32"/>
      <c r="ACL27" s="32"/>
    </row>
    <row r="28" spans="1:766">
      <c r="E28" s="51">
        <f>E23-E27</f>
        <v>52</v>
      </c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  <c r="ACK28" s="32"/>
      <c r="ACL28" s="32"/>
    </row>
    <row r="29" spans="1:766"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  <c r="ACK29" s="32"/>
      <c r="ACL29" s="32"/>
    </row>
    <row r="30" spans="1:766" ht="18.75">
      <c r="X30" s="48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  <c r="ACK30" s="32"/>
      <c r="ACL30" s="32"/>
    </row>
  </sheetData>
  <mergeCells count="21">
    <mergeCell ref="T11:V12"/>
    <mergeCell ref="A11:A14"/>
    <mergeCell ref="AL11:AN13"/>
    <mergeCell ref="Q11:S13"/>
    <mergeCell ref="H11:J13"/>
    <mergeCell ref="K11:M13"/>
    <mergeCell ref="AF11:AK11"/>
    <mergeCell ref="AI12:AK13"/>
    <mergeCell ref="AC11:AE13"/>
    <mergeCell ref="T13:V13"/>
    <mergeCell ref="AF12:AH13"/>
    <mergeCell ref="E11:G13"/>
    <mergeCell ref="B11:D13"/>
    <mergeCell ref="W11:Y13"/>
    <mergeCell ref="N11:P13"/>
    <mergeCell ref="Z11:AB13"/>
    <mergeCell ref="AI2:AL2"/>
    <mergeCell ref="AI4:AL4"/>
    <mergeCell ref="R3:U3"/>
    <mergeCell ref="R4:U4"/>
    <mergeCell ref="A6:V6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2020-11-09T06:54:42Z</dcterms:modified>
</cp:coreProperties>
</file>