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2120" windowHeight="8010"/>
  </bookViews>
  <sheets>
    <sheet name="2024-2026" sheetId="2" r:id="rId1"/>
  </sheets>
  <calcPr calcId="145621" iterate="1"/>
</workbook>
</file>

<file path=xl/calcChain.xml><?xml version="1.0" encoding="utf-8"?>
<calcChain xmlns="http://schemas.openxmlformats.org/spreadsheetml/2006/main">
  <c r="C48" i="2" l="1"/>
  <c r="D62" i="2" l="1"/>
  <c r="D61" i="2" s="1"/>
  <c r="E62" i="2"/>
  <c r="E61" i="2" s="1"/>
  <c r="C62" i="2"/>
  <c r="C61" i="2" s="1"/>
  <c r="E58" i="2"/>
  <c r="D59" i="2"/>
  <c r="D58" i="2" s="1"/>
  <c r="E59" i="2"/>
  <c r="C59" i="2"/>
  <c r="C58" i="2" s="1"/>
  <c r="D48" i="2" l="1"/>
  <c r="D36" i="2" l="1"/>
  <c r="E36" i="2"/>
  <c r="C36" i="2"/>
  <c r="D20" i="2" l="1"/>
  <c r="E20" i="2"/>
  <c r="E16" i="2"/>
  <c r="D16" i="2"/>
  <c r="D11" i="2"/>
  <c r="E11" i="2"/>
  <c r="C11" i="2"/>
  <c r="D56" i="2" l="1"/>
  <c r="C56" i="2"/>
  <c r="E56" i="2"/>
  <c r="E48" i="2"/>
  <c r="E32" i="2"/>
  <c r="D32" i="2"/>
  <c r="C32" i="2"/>
  <c r="C20" i="2"/>
  <c r="E15" i="2"/>
  <c r="D15" i="2"/>
  <c r="C15" i="2"/>
  <c r="E13" i="2"/>
  <c r="D13" i="2"/>
  <c r="C13" i="2"/>
  <c r="D10" i="2" l="1"/>
  <c r="C10" i="2"/>
  <c r="E10" i="2"/>
  <c r="C31" i="2"/>
  <c r="C30" i="2" s="1"/>
  <c r="E31" i="2"/>
  <c r="E30" i="2" s="1"/>
  <c r="D31" i="2"/>
  <c r="D30" i="2" s="1"/>
  <c r="E64" i="2" l="1"/>
  <c r="D64" i="2"/>
  <c r="C64" i="2"/>
</calcChain>
</file>

<file path=xl/sharedStrings.xml><?xml version="1.0" encoding="utf-8"?>
<sst xmlns="http://schemas.openxmlformats.org/spreadsheetml/2006/main" count="118" uniqueCount="117">
  <si>
    <t>Код бюджетной классификации Российской Федерации</t>
  </si>
  <si>
    <t>Наименование доходов</t>
  </si>
  <si>
    <t>Сумма</t>
  </si>
  <si>
    <t xml:space="preserve">1 00 00000 00 0000 000 </t>
  </si>
  <si>
    <t>НАЛОГОВЫЕ И  НЕНАЛОГОВЫЕ  ДОХОДЫ</t>
  </si>
  <si>
    <t>1 01 00000 00 0000 000</t>
  </si>
  <si>
    <t>НАЛОГИ НА ПРИБЫЛЬ, ДОХОДЫ</t>
  </si>
  <si>
    <t>1 01 02000 01 0000 110</t>
  </si>
  <si>
    <t>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</si>
  <si>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</si>
  <si>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</si>
  <si>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</si>
  <si>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</si>
  <si>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</si>
  <si>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</si>
  <si>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</si>
  <si>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</si>
  <si>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</si>
  <si>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</si>
  <si>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</si>
  <si>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</si>
  <si>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</si>
  <si>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</si>
  <si>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</si>
  <si>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</si>
  <si>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</si>
  <si>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</si>
  <si>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</si>
  <si>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</si>
  <si>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</si>
  <si>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2 02 00000 00 0000 000</t>
  </si>
  <si>
    <t>2 02 10000 00 0000 150</t>
  </si>
  <si>
    <t>2 02 30000 00 0000 150</t>
  </si>
  <si>
    <t>Всего</t>
  </si>
  <si>
    <t>(тыс. руб.)</t>
  </si>
  <si>
    <t>2 02 20000 00 0000 150</t>
  </si>
  <si>
    <t xml:space="preserve">Дотации бюджетам бюджетной системы Российской Федерации
</t>
  </si>
  <si>
    <t xml:space="preserve">Субсидии бюджетам бюджетной системы Российской Федерации (межбюджетные субсидии)
</t>
  </si>
  <si>
    <t>2 02 40000 00 0000 150</t>
  </si>
  <si>
    <t>1 13 00000 00 0000 000</t>
  </si>
  <si>
    <t>ДОХОДЫ ОТ ОКАЗАНИЯ ПЛАТНЫХ УСЛУГ И КОМПЕНСАЦИИ ЗАТРАТ ГОСУДАРСТВА</t>
  </si>
  <si>
    <t>НАЛОГИ НА ИМУЩЕСТВО</t>
  </si>
  <si>
    <t>Налог на имущество физических лиц</t>
  </si>
  <si>
    <t>Земельный налог с физических лиц</t>
  </si>
  <si>
    <t>Земельный налог с организаций</t>
  </si>
  <si>
    <t>2 02 15001 14 0000 150</t>
  </si>
  <si>
    <t xml:space="preserve"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
</t>
  </si>
  <si>
    <t>2 02 15009 14 0000 150</t>
  </si>
  <si>
    <t>2 02 20299 14 0000 150</t>
  </si>
  <si>
    <t>2 02 25304 14 0000 150</t>
  </si>
  <si>
    <t>2 02 29999 14 0000 150</t>
  </si>
  <si>
    <t xml:space="preserve">Субвенции бюджетам бюджетной системы Российской Федерации
</t>
  </si>
  <si>
    <t>2 02 30024 14 0000 150</t>
  </si>
  <si>
    <t>2 02 35120 14 0000 150</t>
  </si>
  <si>
    <t xml:space="preserve"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
</t>
  </si>
  <si>
    <t>2 02 25213 14 0000 150</t>
  </si>
  <si>
    <t xml:space="preserve"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
</t>
  </si>
  <si>
    <t xml:space="preserve"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</si>
  <si>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Прочие субсидии бюджетам муниципальных округов
</t>
  </si>
  <si>
    <t>2 02 25599 14 0000 150</t>
  </si>
  <si>
    <t xml:space="preserve">Субсидии бюджетам муниципальных округов на подготовку проектов межевания земельных участков и на проведение кадастровых работ
</t>
  </si>
  <si>
    <t xml:space="preserve">Субвенции бюджетам муниципальных округов на выполнение передаваемых полномочий субъектов Российской Федерации
</t>
  </si>
  <si>
    <t xml:space="preserve"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</si>
  <si>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2 02 49999 14 0000 150</t>
  </si>
  <si>
    <t xml:space="preserve">Прочие межбюджетные трансферты, передаваемые бюджетам муниципальных округов
</t>
  </si>
  <si>
    <t xml:space="preserve">Налог на доходы физических лиц </t>
  </si>
  <si>
    <t>Объем  доходов  бюджета округа на 2024 год и плановый период 2025 и 2026 годов, формируемый за счет налоговых и неналоговых доходов, а также безвозмездных поступлений.</t>
  </si>
  <si>
    <t>2 02 15002 14 0000 150</t>
  </si>
  <si>
    <t>2 02 25576 14 0000 150</t>
  </si>
  <si>
    <t>2 02 35118 14 0000 150</t>
  </si>
  <si>
    <t>2 02 20077 14 0000 150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</si>
  <si>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</si>
  <si>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2 02 20302 14 0000 150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</si>
  <si>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бюджетов"</t>
  </si>
  <si>
    <t>2 02 25424 14 0000 150</t>
  </si>
  <si>
    <t>2 02 25555 14 0000 150</t>
  </si>
  <si>
    <t>Субсидии бюджетам муниципальных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</si>
  <si>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муниципальных округов на реализацию программ формирования современной городской среды</t>
  </si>
  <si>
    <t>2 02 25750 14 0000 150</t>
  </si>
  <si>
    <t>Субсидии бюджетам муниципальныз округов на реализацию мероприятий по модернизации школьных систем образования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</si>
  <si>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</si>
  <si>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2 02 36900 14 0000 150</t>
  </si>
  <si>
    <t>2 02 35179 14 0000 150</t>
  </si>
  <si>
    <t>2 02 35303 14 0000 150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</si>
  <si>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</si>
  <si>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</si>
  <si>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Иные межбюджетные трансферты</t>
  </si>
  <si>
    <t>БЕЗВОЗМЕЗДНЫЕ ПОСТУПЛЕНИЯ</t>
  </si>
  <si>
    <t>".</t>
  </si>
  <si>
    <t>Субсидии бюджетам муниципальных округов на обеспечение комплексного развития сельских территорий</t>
  </si>
  <si>
    <t>Единая субвенция бюджетам муниципальных округов из бюджета субъекта Российской Федерации</t>
  </si>
  <si>
    <t>1 06 06040 00 0000 000</t>
  </si>
  <si>
    <t>1 06 00000 00 0000 000</t>
  </si>
  <si>
    <t>1 06 01000 00 0000 000</t>
  </si>
  <si>
    <t>1 06 06030 00 0000 000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</si>
  <si>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</si>
  <si>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образования" </t>
  </si>
  <si>
    <t>2 04 00000 00 0000 000</t>
  </si>
  <si>
    <t>БЕЗВОЗМЕЗДНЫЕ ПОСТУПЛЕНИЯ ОТ НЕГОСУДАРСТВЕННЫХ ОРГАНИЗАЦИ</t>
  </si>
  <si>
    <t>БЕЗВОЗМЕЗДНЫЕ ПОСТУПЛЕНИЯ ОТ ДРУГИХ БЮДЖЕТОВ БЮДЖЕТНОЙ СИСТЕМЫ РОССИЙСКОЙ ФЕДЕРАЦИИ</t>
  </si>
  <si>
    <t xml:space="preserve">Безвозмездные поступления от негосударственных организаций
</t>
  </si>
  <si>
    <t>2 04 04020 14 0000 150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</si>
  <si>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округов</t>
  </si>
  <si>
    <t>2 04 04000 00 0000 150</t>
  </si>
  <si>
    <t>2 07 00000 00 0000 000</t>
  </si>
  <si>
    <t>ПРОЧИЕ БЕЗВОЗМЕЗДНЫЕ ПОСТУПЛЕНИЯ</t>
  </si>
  <si>
    <t>2 07 04000 00 0000 000</t>
  </si>
  <si>
    <t xml:space="preserve">Прочие безвозмездные поступления в бюджеты
</t>
  </si>
  <si>
    <t>2 07 04020 14 0000 150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</si>
  <si>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</si>
  <si>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r>
      <t xml:space="preserve">"Приложение 2                                                            к решению Представительного Собрания Кирилловского муниципального округа                                  от  </t>
    </r>
    <r>
      <rPr>
        <u/>
        <sz val="11"/>
        <color theme="1"/>
        <rFont val="Times New Roman"/>
        <family val="1"/>
        <charset val="204"/>
      </rPr>
      <t>14.12.2023</t>
    </r>
    <r>
      <rPr>
        <sz val="11"/>
        <color theme="1"/>
        <rFont val="Times New Roman"/>
        <family val="1"/>
        <charset val="204"/>
      </rPr>
      <t xml:space="preserve"> № </t>
    </r>
    <r>
      <rPr>
        <u/>
        <sz val="11"/>
        <color theme="1"/>
        <rFont val="Times New Roman"/>
        <family val="1"/>
        <charset val="204"/>
      </rPr>
      <t>53</t>
    </r>
    <r>
      <rPr>
        <sz val="11"/>
        <color theme="1"/>
        <rFont val="Times New Roman"/>
        <family val="1"/>
        <charset val="204"/>
      </rPr>
      <t xml:space="preserve"> </t>
    </r>
  </si>
  <si>
    <t>2 02 39999 14 0000 150</t>
  </si>
  <si>
    <t xml:space="preserve">Прочие субвенции бюджетам муниципальных округов
</t>
  </si>
  <si>
    <t>1 05 02000 00 0000 110</t>
  </si>
  <si>
    <t>Единый налог на вмененный доход</t>
  </si>
  <si>
    <t>(в редакции решения Представительного Собрания от 20.02.2024 №112, от 12.04.2024 №141, от 11.07.2024 № 158, от 15.08.2024 № 176, от 14.11.2024 №191)</t>
  </si>
  <si>
    <r>
      <t xml:space="preserve">Приложение     2                                                         к решению Представительного Собрания Кирилловского муниципального округа                                  от </t>
    </r>
    <r>
      <rPr>
        <u/>
        <sz val="11"/>
        <color theme="1"/>
        <rFont val="Times New Roman"/>
        <family val="1"/>
        <charset val="204"/>
      </rPr>
      <t xml:space="preserve">                         </t>
    </r>
    <r>
      <rPr>
        <sz val="11"/>
        <color theme="1"/>
        <rFont val="Times New Roman"/>
        <family val="1"/>
        <charset val="204"/>
      </rPr>
      <t xml:space="preserve">  № </t>
    </r>
    <r>
      <rPr>
        <u/>
        <sz val="11"/>
        <color theme="1"/>
        <rFont val="Times New Roman"/>
        <family val="1"/>
        <charset val="204"/>
      </rPr>
      <t xml:space="preserve">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</si>
</sst>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р_.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8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0" fillId="2" borderId="0" xfId="0" applyFill="1"/>
    <xf numFmtId="0" fontId="0" fillId="2" borderId="0" xfId="0" applyFont="1" applyFill="1"/>
    <xf numFmtId="0" fontId="2" fillId="2" borderId="0" xfId="0" applyFont="1" applyFill="1"/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 vertical="top" wrapText="1"/>
    </xf>
    <xf numFmtId="0" fontId="0" fillId="2" borderId="0" xfId="0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0" fillId="2" borderId="0" xfId="0" applyFill="1" applyAlignment="1"/>
    <xf numFmtId="0" fontId="2" fillId="0" borderId="0" xfId="0" applyFont="1" applyFill="1" applyAlignment="1">
      <alignment horizontal="left" wrapText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5"/>
  <sheetViews>
    <sheetView tabSelected="1" zoomScaleNormal="100" workbookViewId="0">
      <selection activeCell="J6" sqref="J6"/>
    </sheetView>
  </sheetViews>
  <sheetFormatPr defaultColWidth="9.140625" defaultRowHeight="15" x14ac:dyDescent="0.25"/>
  <cols>
    <col min="1" max="1" width="23.28515625" style="9" customWidth="1"/>
    <col min="2" max="2" width="48.7109375" style="2" customWidth="1"/>
    <col min="3" max="5" width="14.28515625" style="2" bestFit="1" customWidth="1"/>
    <col min="6" max="16384" width="9.140625" style="2"/>
  </cols>
  <sheetData>
    <row r="1" spans="1:5" s="36" customFormat="1" ht="88.5" customHeight="1" x14ac:dyDescent="0.25">
      <c r="A1" s="35"/>
      <c r="C1" s="37" t="s">
        <v>116</v>
      </c>
      <c r="D1" s="37"/>
      <c r="E1" s="37"/>
    </row>
    <row r="2" spans="1:5" ht="61.5" customHeight="1" x14ac:dyDescent="0.25">
      <c r="C2" s="32" t="s">
        <v>110</v>
      </c>
      <c r="D2" s="32"/>
      <c r="E2" s="32"/>
    </row>
    <row r="3" spans="1:5" ht="74.25" customHeight="1" x14ac:dyDescent="0.25">
      <c r="C3" s="32" t="s">
        <v>115</v>
      </c>
      <c r="D3" s="32"/>
      <c r="E3" s="32"/>
    </row>
    <row r="4" spans="1:5" ht="4.5" customHeight="1" x14ac:dyDescent="0.25">
      <c r="C4" s="8"/>
      <c r="D4" s="8"/>
      <c r="E4" s="8"/>
    </row>
    <row r="5" spans="1:5" ht="46.5" customHeight="1" x14ac:dyDescent="0.25">
      <c r="A5" s="33" t="s">
        <v>66</v>
      </c>
      <c r="B5" s="33"/>
      <c r="C5" s="33"/>
      <c r="D5" s="33"/>
      <c r="E5" s="33"/>
    </row>
    <row r="6" spans="1:5" x14ac:dyDescent="0.25">
      <c r="A6" s="10"/>
      <c r="B6" s="3"/>
      <c r="C6" s="3"/>
      <c r="D6" s="3"/>
      <c r="E6" s="4" t="s">
        <v>34</v>
      </c>
    </row>
    <row r="7" spans="1:5" ht="38.25" customHeight="1" x14ac:dyDescent="0.25">
      <c r="A7" s="34" t="s">
        <v>0</v>
      </c>
      <c r="B7" s="34" t="s">
        <v>1</v>
      </c>
      <c r="C7" s="34" t="s">
        <v>2</v>
      </c>
      <c r="D7" s="34"/>
      <c r="E7" s="34"/>
    </row>
    <row r="8" spans="1:5" x14ac:dyDescent="0.25">
      <c r="A8" s="34"/>
      <c r="B8" s="34"/>
      <c r="C8" s="20">
        <v>2024</v>
      </c>
      <c r="D8" s="20">
        <v>2025</v>
      </c>
      <c r="E8" s="16">
        <v>2026</v>
      </c>
    </row>
    <row r="9" spans="1:5" x14ac:dyDescent="0.25">
      <c r="A9" s="16">
        <v>1</v>
      </c>
      <c r="B9" s="16">
        <v>2</v>
      </c>
      <c r="C9" s="16">
        <v>3</v>
      </c>
      <c r="D9" s="16">
        <v>4</v>
      </c>
      <c r="E9" s="16">
        <v>5</v>
      </c>
    </row>
    <row r="10" spans="1:5" ht="16.5" customHeight="1" x14ac:dyDescent="0.25">
      <c r="A10" s="11" t="s">
        <v>3</v>
      </c>
      <c r="B10" s="5" t="s">
        <v>4</v>
      </c>
      <c r="C10" s="12">
        <f>C11+C13+C15+C24+C25+C26+C28+C29+C27+C20</f>
        <v>338296</v>
      </c>
      <c r="D10" s="12">
        <f t="shared" ref="D10:E10" si="0">D11+D13+D15+D24+D25+D26+D28+D29+D27+D20</f>
        <v>293267</v>
      </c>
      <c r="E10" s="12">
        <f t="shared" si="0"/>
        <v>293579</v>
      </c>
    </row>
    <row r="11" spans="1:5" ht="15.75" customHeight="1" x14ac:dyDescent="0.25">
      <c r="A11" s="16" t="s">
        <v>5</v>
      </c>
      <c r="B11" s="1" t="s">
        <v>6</v>
      </c>
      <c r="C11" s="13">
        <f>C12</f>
        <v>235000</v>
      </c>
      <c r="D11" s="13">
        <f t="shared" ref="D11:E11" si="1">D12</f>
        <v>202092</v>
      </c>
      <c r="E11" s="13">
        <f t="shared" si="1"/>
        <v>200242</v>
      </c>
    </row>
    <row r="12" spans="1:5" ht="17.25" customHeight="1" x14ac:dyDescent="0.25">
      <c r="A12" s="16" t="s">
        <v>7</v>
      </c>
      <c r="B12" s="1" t="s">
        <v>65</v>
      </c>
      <c r="C12" s="13">
        <v>235000</v>
      </c>
      <c r="D12" s="13">
        <v>202092</v>
      </c>
      <c r="E12" s="13">
        <v>200242</v>
      </c>
    </row>
    <row r="13" spans="1:5" ht="44.25" customHeight="1" x14ac:dyDescent="0.25">
      <c r="A13" s="16" t="s">
        <v>8</v>
      </c>
      <c r="B13" s="1" t="s">
        <v>9</v>
      </c>
      <c r="C13" s="13">
        <f>C14</f>
        <v>34569</v>
      </c>
      <c r="D13" s="13">
        <f t="shared" ref="D13:E13" si="2">D14</f>
        <v>35464</v>
      </c>
      <c r="E13" s="13">
        <f t="shared" si="2"/>
        <v>37084</v>
      </c>
    </row>
    <row r="14" spans="1:5" ht="30" customHeight="1" x14ac:dyDescent="0.25">
      <c r="A14" s="16" t="s">
        <v>8</v>
      </c>
      <c r="B14" s="1" t="s">
        <v>10</v>
      </c>
      <c r="C14" s="13">
        <v>34569</v>
      </c>
      <c r="D14" s="18">
        <v>35464</v>
      </c>
      <c r="E14" s="18">
        <v>37084</v>
      </c>
    </row>
    <row r="15" spans="1:5" ht="17.25" customHeight="1" x14ac:dyDescent="0.25">
      <c r="A15" s="19" t="s">
        <v>11</v>
      </c>
      <c r="B15" s="1" t="s">
        <v>12</v>
      </c>
      <c r="C15" s="13">
        <f>SUM(C16:C19)</f>
        <v>28608</v>
      </c>
      <c r="D15" s="13">
        <f>SUM(D16:D19)</f>
        <v>26967</v>
      </c>
      <c r="E15" s="13">
        <f>SUM(E16:E19)</f>
        <v>27370</v>
      </c>
    </row>
    <row r="16" spans="1:5" ht="30" x14ac:dyDescent="0.25">
      <c r="A16" s="16" t="s">
        <v>13</v>
      </c>
      <c r="B16" s="1" t="s">
        <v>14</v>
      </c>
      <c r="C16" s="13">
        <v>27500</v>
      </c>
      <c r="D16" s="18">
        <f>22979+3025</f>
        <v>26004</v>
      </c>
      <c r="E16" s="18">
        <f>23334+3061</f>
        <v>26395</v>
      </c>
    </row>
    <row r="17" spans="1:5" x14ac:dyDescent="0.25">
      <c r="A17" s="31" t="s">
        <v>113</v>
      </c>
      <c r="B17" s="1" t="s">
        <v>114</v>
      </c>
      <c r="C17" s="13">
        <v>8</v>
      </c>
      <c r="D17" s="18">
        <v>0</v>
      </c>
      <c r="E17" s="18">
        <v>0</v>
      </c>
    </row>
    <row r="18" spans="1:5" ht="18" customHeight="1" x14ac:dyDescent="0.25">
      <c r="A18" s="16" t="s">
        <v>15</v>
      </c>
      <c r="B18" s="1" t="s">
        <v>16</v>
      </c>
      <c r="C18" s="13">
        <v>0</v>
      </c>
      <c r="D18" s="17">
        <v>0</v>
      </c>
      <c r="E18" s="17">
        <v>0</v>
      </c>
    </row>
    <row r="19" spans="1:5" ht="30" x14ac:dyDescent="0.25">
      <c r="A19" s="16" t="s">
        <v>17</v>
      </c>
      <c r="B19" s="1" t="s">
        <v>18</v>
      </c>
      <c r="C19" s="13">
        <v>1100</v>
      </c>
      <c r="D19" s="17">
        <v>963</v>
      </c>
      <c r="E19" s="17">
        <v>975</v>
      </c>
    </row>
    <row r="20" spans="1:5" ht="18.75" customHeight="1" x14ac:dyDescent="0.25">
      <c r="A20" s="19" t="s">
        <v>92</v>
      </c>
      <c r="B20" s="1" t="s">
        <v>41</v>
      </c>
      <c r="C20" s="13">
        <f>SUM(C21:C23)</f>
        <v>11503</v>
      </c>
      <c r="D20" s="13">
        <f>SUM(D21:D23)</f>
        <v>11611</v>
      </c>
      <c r="E20" s="13">
        <f>SUM(E21:E23)</f>
        <v>11721</v>
      </c>
    </row>
    <row r="21" spans="1:5" ht="19.5" customHeight="1" x14ac:dyDescent="0.25">
      <c r="A21" s="19" t="s">
        <v>93</v>
      </c>
      <c r="B21" s="1" t="s">
        <v>42</v>
      </c>
      <c r="C21" s="13">
        <v>5123</v>
      </c>
      <c r="D21" s="13">
        <v>5231</v>
      </c>
      <c r="E21" s="13">
        <v>5341</v>
      </c>
    </row>
    <row r="22" spans="1:5" ht="19.5" customHeight="1" x14ac:dyDescent="0.25">
      <c r="A22" s="19" t="s">
        <v>94</v>
      </c>
      <c r="B22" s="1" t="s">
        <v>44</v>
      </c>
      <c r="C22" s="13">
        <v>2770</v>
      </c>
      <c r="D22" s="13">
        <v>2770</v>
      </c>
      <c r="E22" s="13">
        <v>2770</v>
      </c>
    </row>
    <row r="23" spans="1:5" ht="21.75" customHeight="1" x14ac:dyDescent="0.25">
      <c r="A23" s="19" t="s">
        <v>91</v>
      </c>
      <c r="B23" s="1" t="s">
        <v>43</v>
      </c>
      <c r="C23" s="13">
        <v>3610</v>
      </c>
      <c r="D23" s="13">
        <v>3610</v>
      </c>
      <c r="E23" s="13">
        <v>3610</v>
      </c>
    </row>
    <row r="24" spans="1:5" ht="16.5" customHeight="1" x14ac:dyDescent="0.25">
      <c r="A24" s="16" t="s">
        <v>19</v>
      </c>
      <c r="B24" s="1" t="s">
        <v>20</v>
      </c>
      <c r="C24" s="13">
        <v>1800</v>
      </c>
      <c r="D24" s="13">
        <v>1624</v>
      </c>
      <c r="E24" s="13">
        <v>1624</v>
      </c>
    </row>
    <row r="25" spans="1:5" ht="44.25" customHeight="1" x14ac:dyDescent="0.25">
      <c r="A25" s="16" t="s">
        <v>21</v>
      </c>
      <c r="B25" s="1" t="s">
        <v>22</v>
      </c>
      <c r="C25" s="13">
        <v>11041</v>
      </c>
      <c r="D25" s="13">
        <v>7577</v>
      </c>
      <c r="E25" s="13">
        <v>7577</v>
      </c>
    </row>
    <row r="26" spans="1:5" ht="30" x14ac:dyDescent="0.25">
      <c r="A26" s="16" t="s">
        <v>23</v>
      </c>
      <c r="B26" s="1" t="s">
        <v>24</v>
      </c>
      <c r="C26" s="13">
        <v>75</v>
      </c>
      <c r="D26" s="13">
        <v>492</v>
      </c>
      <c r="E26" s="13">
        <v>521</v>
      </c>
    </row>
    <row r="27" spans="1:5" ht="30" x14ac:dyDescent="0.25">
      <c r="A27" s="16" t="s">
        <v>39</v>
      </c>
      <c r="B27" s="1" t="s">
        <v>40</v>
      </c>
      <c r="C27" s="13">
        <v>3100</v>
      </c>
      <c r="D27" s="13">
        <v>2062</v>
      </c>
      <c r="E27" s="13">
        <v>2062</v>
      </c>
    </row>
    <row r="28" spans="1:5" ht="30.75" customHeight="1" x14ac:dyDescent="0.25">
      <c r="A28" s="16" t="s">
        <v>25</v>
      </c>
      <c r="B28" s="1" t="s">
        <v>26</v>
      </c>
      <c r="C28" s="13">
        <v>11600</v>
      </c>
      <c r="D28" s="13">
        <v>4765</v>
      </c>
      <c r="E28" s="13">
        <v>4765</v>
      </c>
    </row>
    <row r="29" spans="1:5" ht="15.75" customHeight="1" x14ac:dyDescent="0.25">
      <c r="A29" s="16" t="s">
        <v>27</v>
      </c>
      <c r="B29" s="1" t="s">
        <v>28</v>
      </c>
      <c r="C29" s="13">
        <v>1000</v>
      </c>
      <c r="D29" s="13">
        <v>613</v>
      </c>
      <c r="E29" s="13">
        <v>613</v>
      </c>
    </row>
    <row r="30" spans="1:5" ht="18.75" customHeight="1" x14ac:dyDescent="0.25">
      <c r="A30" s="11" t="s">
        <v>29</v>
      </c>
      <c r="B30" s="5" t="s">
        <v>87</v>
      </c>
      <c r="C30" s="12">
        <f>C31+C58+C61</f>
        <v>1324889.3</v>
      </c>
      <c r="D30" s="12">
        <f t="shared" ref="D30:E30" si="3">D31+D58+D61</f>
        <v>518898.70000000007</v>
      </c>
      <c r="E30" s="12">
        <f t="shared" si="3"/>
        <v>504694.39999999997</v>
      </c>
    </row>
    <row r="31" spans="1:5" ht="30" customHeight="1" x14ac:dyDescent="0.25">
      <c r="A31" s="19" t="s">
        <v>30</v>
      </c>
      <c r="B31" s="1" t="s">
        <v>99</v>
      </c>
      <c r="C31" s="13">
        <f>C32+C36+C48+C56</f>
        <v>1322175.3</v>
      </c>
      <c r="D31" s="13">
        <f>D32+D36+D48+D56</f>
        <v>518898.70000000007</v>
      </c>
      <c r="E31" s="13">
        <f>E32+E36+E48+E56</f>
        <v>504694.39999999997</v>
      </c>
    </row>
    <row r="32" spans="1:5" ht="33" customHeight="1" x14ac:dyDescent="0.25">
      <c r="A32" s="16" t="s">
        <v>31</v>
      </c>
      <c r="B32" s="1" t="s">
        <v>36</v>
      </c>
      <c r="C32" s="13">
        <f>SUM(C33:C35)</f>
        <v>327253.3</v>
      </c>
      <c r="D32" s="13">
        <f>SUM(D33:D35)</f>
        <v>123892.6</v>
      </c>
      <c r="E32" s="13">
        <f>SUM(E33:E35)</f>
        <v>132552.5</v>
      </c>
    </row>
    <row r="33" spans="1:5" ht="45" x14ac:dyDescent="0.25">
      <c r="A33" s="19" t="s">
        <v>45</v>
      </c>
      <c r="B33" s="15" t="s">
        <v>84</v>
      </c>
      <c r="C33" s="13">
        <v>18470.900000000001</v>
      </c>
      <c r="D33" s="13">
        <v>0</v>
      </c>
      <c r="E33" s="13">
        <v>0</v>
      </c>
    </row>
    <row r="34" spans="1:5" ht="50.25" customHeight="1" x14ac:dyDescent="0.25">
      <c r="A34" s="21" t="s">
        <v>67</v>
      </c>
      <c r="B34" s="1" t="s">
        <v>85</v>
      </c>
      <c r="C34" s="13">
        <v>210488.8</v>
      </c>
      <c r="D34" s="13">
        <v>19992.099999999999</v>
      </c>
      <c r="E34" s="13">
        <v>25375.4</v>
      </c>
    </row>
    <row r="35" spans="1:5" ht="62.25" customHeight="1" x14ac:dyDescent="0.25">
      <c r="A35" s="19" t="s">
        <v>47</v>
      </c>
      <c r="B35" s="6" t="s">
        <v>46</v>
      </c>
      <c r="C35" s="13">
        <v>98293.6</v>
      </c>
      <c r="D35" s="13">
        <v>103900.5</v>
      </c>
      <c r="E35" s="13">
        <v>107177.1</v>
      </c>
    </row>
    <row r="36" spans="1:5" ht="34.5" customHeight="1" x14ac:dyDescent="0.25">
      <c r="A36" s="19" t="s">
        <v>35</v>
      </c>
      <c r="B36" s="1" t="s">
        <v>37</v>
      </c>
      <c r="C36" s="13">
        <f>SUM(C37:C47)</f>
        <v>760475.8</v>
      </c>
      <c r="D36" s="13">
        <f t="shared" ref="D36:E36" si="4">SUM(D37:D47)</f>
        <v>160066.79999999999</v>
      </c>
      <c r="E36" s="13">
        <f t="shared" si="4"/>
        <v>123771.79999999999</v>
      </c>
    </row>
    <row r="37" spans="1:5" ht="45" x14ac:dyDescent="0.25">
      <c r="A37" s="25" t="s">
        <v>70</v>
      </c>
      <c r="B37" s="26" t="s">
        <v>71</v>
      </c>
      <c r="C37" s="14">
        <v>187392.9</v>
      </c>
      <c r="D37" s="14">
        <v>0</v>
      </c>
      <c r="E37" s="14">
        <v>0</v>
      </c>
    </row>
    <row r="38" spans="1:5" ht="123.75" customHeight="1" x14ac:dyDescent="0.25">
      <c r="A38" s="19" t="s">
        <v>48</v>
      </c>
      <c r="B38" s="1" t="s">
        <v>54</v>
      </c>
      <c r="C38" s="13">
        <v>4417.8</v>
      </c>
      <c r="D38" s="13">
        <v>0</v>
      </c>
      <c r="E38" s="13">
        <v>0</v>
      </c>
    </row>
    <row r="39" spans="1:5" ht="105" x14ac:dyDescent="0.25">
      <c r="A39" s="23" t="s">
        <v>72</v>
      </c>
      <c r="B39" s="1" t="s">
        <v>73</v>
      </c>
      <c r="C39" s="13">
        <v>4456.2</v>
      </c>
      <c r="D39" s="13">
        <v>0</v>
      </c>
      <c r="E39" s="13">
        <v>0</v>
      </c>
    </row>
    <row r="40" spans="1:5" ht="81.75" customHeight="1" x14ac:dyDescent="0.25">
      <c r="A40" s="25" t="s">
        <v>55</v>
      </c>
      <c r="B40" s="27" t="s">
        <v>56</v>
      </c>
      <c r="C40" s="14">
        <v>2876.6</v>
      </c>
      <c r="D40" s="14">
        <v>0</v>
      </c>
      <c r="E40" s="14">
        <v>0</v>
      </c>
    </row>
    <row r="41" spans="1:5" ht="81" customHeight="1" x14ac:dyDescent="0.25">
      <c r="A41" s="19" t="s">
        <v>49</v>
      </c>
      <c r="B41" s="6" t="s">
        <v>57</v>
      </c>
      <c r="C41" s="14">
        <v>7356.4</v>
      </c>
      <c r="D41" s="14">
        <v>7190.4</v>
      </c>
      <c r="E41" s="13">
        <v>6986</v>
      </c>
    </row>
    <row r="42" spans="1:5" ht="75" x14ac:dyDescent="0.25">
      <c r="A42" s="24" t="s">
        <v>74</v>
      </c>
      <c r="B42" s="6" t="s">
        <v>76</v>
      </c>
      <c r="C42" s="14">
        <v>73115.199999999997</v>
      </c>
      <c r="D42" s="14">
        <v>0</v>
      </c>
      <c r="E42" s="13">
        <v>0</v>
      </c>
    </row>
    <row r="43" spans="1:5" ht="45" x14ac:dyDescent="0.25">
      <c r="A43" s="24" t="s">
        <v>75</v>
      </c>
      <c r="B43" s="6" t="s">
        <v>77</v>
      </c>
      <c r="C43" s="14">
        <v>3164.8</v>
      </c>
      <c r="D43" s="14">
        <v>0</v>
      </c>
      <c r="E43" s="13">
        <v>0</v>
      </c>
    </row>
    <row r="44" spans="1:5" ht="45" x14ac:dyDescent="0.25">
      <c r="A44" s="22" t="s">
        <v>68</v>
      </c>
      <c r="B44" s="6" t="s">
        <v>89</v>
      </c>
      <c r="C44" s="14">
        <v>0</v>
      </c>
      <c r="D44" s="14">
        <v>0</v>
      </c>
      <c r="E44" s="14">
        <v>88577.7</v>
      </c>
    </row>
    <row r="45" spans="1:5" ht="46.5" customHeight="1" x14ac:dyDescent="0.25">
      <c r="A45" s="19" t="s">
        <v>59</v>
      </c>
      <c r="B45" s="6" t="s">
        <v>60</v>
      </c>
      <c r="C45" s="14">
        <v>520.4</v>
      </c>
      <c r="D45" s="14">
        <v>0</v>
      </c>
      <c r="E45" s="14">
        <v>0</v>
      </c>
    </row>
    <row r="46" spans="1:5" ht="46.5" customHeight="1" x14ac:dyDescent="0.25">
      <c r="A46" s="24" t="s">
        <v>78</v>
      </c>
      <c r="B46" s="6" t="s">
        <v>79</v>
      </c>
      <c r="C46" s="14">
        <v>97133.8</v>
      </c>
      <c r="D46" s="14">
        <v>0</v>
      </c>
      <c r="E46" s="14">
        <v>0</v>
      </c>
    </row>
    <row r="47" spans="1:5" ht="20.25" customHeight="1" x14ac:dyDescent="0.25">
      <c r="A47" s="19" t="s">
        <v>50</v>
      </c>
      <c r="B47" s="1" t="s">
        <v>58</v>
      </c>
      <c r="C47" s="14">
        <v>380041.7</v>
      </c>
      <c r="D47" s="14">
        <v>152876.4</v>
      </c>
      <c r="E47" s="14">
        <v>28208.1</v>
      </c>
    </row>
    <row r="48" spans="1:5" ht="36.75" customHeight="1" x14ac:dyDescent="0.25">
      <c r="A48" s="19" t="s">
        <v>32</v>
      </c>
      <c r="B48" s="1" t="s">
        <v>51</v>
      </c>
      <c r="C48" s="14">
        <f>SUM(C49:C55)</f>
        <v>221951.9</v>
      </c>
      <c r="D48" s="14">
        <f>SUM(D49:D54)</f>
        <v>234939.30000000002</v>
      </c>
      <c r="E48" s="14">
        <f>SUM(E49:E54)</f>
        <v>248370.09999999998</v>
      </c>
    </row>
    <row r="49" spans="1:5" ht="45.75" customHeight="1" x14ac:dyDescent="0.25">
      <c r="A49" s="19" t="s">
        <v>52</v>
      </c>
      <c r="B49" s="1" t="s">
        <v>61</v>
      </c>
      <c r="C49" s="14">
        <v>203009.6</v>
      </c>
      <c r="D49" s="14">
        <v>221928.2</v>
      </c>
      <c r="E49" s="14">
        <v>235040.8</v>
      </c>
    </row>
    <row r="50" spans="1:5" ht="60" x14ac:dyDescent="0.25">
      <c r="A50" s="22" t="s">
        <v>69</v>
      </c>
      <c r="B50" s="1" t="s">
        <v>80</v>
      </c>
      <c r="C50" s="14">
        <v>400.9</v>
      </c>
      <c r="D50" s="14">
        <v>440</v>
      </c>
      <c r="E50" s="14">
        <v>480.4</v>
      </c>
    </row>
    <row r="51" spans="1:5" ht="69.599999999999994" customHeight="1" x14ac:dyDescent="0.25">
      <c r="A51" s="19" t="s">
        <v>53</v>
      </c>
      <c r="B51" s="1" t="s">
        <v>62</v>
      </c>
      <c r="C51" s="14">
        <v>1.9</v>
      </c>
      <c r="D51" s="14">
        <v>2</v>
      </c>
      <c r="E51" s="14">
        <v>13.1</v>
      </c>
    </row>
    <row r="52" spans="1:5" ht="90" x14ac:dyDescent="0.25">
      <c r="A52" s="24" t="s">
        <v>82</v>
      </c>
      <c r="B52" s="1" t="s">
        <v>95</v>
      </c>
      <c r="C52" s="14">
        <v>1176</v>
      </c>
      <c r="D52" s="14">
        <v>1096</v>
      </c>
      <c r="E52" s="14">
        <v>1320.8</v>
      </c>
    </row>
    <row r="53" spans="1:5" ht="135" x14ac:dyDescent="0.25">
      <c r="A53" s="24" t="s">
        <v>83</v>
      </c>
      <c r="B53" s="1" t="s">
        <v>96</v>
      </c>
      <c r="C53" s="14">
        <v>14200</v>
      </c>
      <c r="D53" s="14">
        <v>8484</v>
      </c>
      <c r="E53" s="14">
        <v>8526.4</v>
      </c>
    </row>
    <row r="54" spans="1:5" ht="50.25" customHeight="1" x14ac:dyDescent="0.25">
      <c r="A54" s="19" t="s">
        <v>81</v>
      </c>
      <c r="B54" s="1" t="s">
        <v>90</v>
      </c>
      <c r="C54" s="14">
        <v>2989</v>
      </c>
      <c r="D54" s="14">
        <v>2989.1</v>
      </c>
      <c r="E54" s="14">
        <v>2988.6</v>
      </c>
    </row>
    <row r="55" spans="1:5" ht="16.149999999999999" customHeight="1" x14ac:dyDescent="0.25">
      <c r="A55" s="30" t="s">
        <v>111</v>
      </c>
      <c r="B55" s="1" t="s">
        <v>112</v>
      </c>
      <c r="C55" s="14">
        <v>174.5</v>
      </c>
      <c r="D55" s="14">
        <v>0</v>
      </c>
      <c r="E55" s="14">
        <v>0</v>
      </c>
    </row>
    <row r="56" spans="1:5" x14ac:dyDescent="0.25">
      <c r="A56" s="19" t="s">
        <v>38</v>
      </c>
      <c r="B56" s="1" t="s">
        <v>86</v>
      </c>
      <c r="C56" s="14">
        <f>SUM(C57:C57)</f>
        <v>12494.3</v>
      </c>
      <c r="D56" s="14">
        <f>SUM(D57:D57)</f>
        <v>0</v>
      </c>
      <c r="E56" s="14">
        <f>SUM(E57:E57)</f>
        <v>0</v>
      </c>
    </row>
    <row r="57" spans="1:5" ht="33" customHeight="1" x14ac:dyDescent="0.25">
      <c r="A57" s="19" t="s">
        <v>63</v>
      </c>
      <c r="B57" s="6" t="s">
        <v>64</v>
      </c>
      <c r="C57" s="14">
        <v>12494.3</v>
      </c>
      <c r="D57" s="14">
        <v>0</v>
      </c>
      <c r="E57" s="14">
        <v>0</v>
      </c>
    </row>
    <row r="58" spans="1:5" ht="33" customHeight="1" x14ac:dyDescent="0.25">
      <c r="A58" s="28" t="s">
        <v>97</v>
      </c>
      <c r="B58" s="29" t="s">
        <v>98</v>
      </c>
      <c r="C58" s="14">
        <f>C59</f>
        <v>1144.4000000000001</v>
      </c>
      <c r="D58" s="14">
        <f t="shared" ref="D58:E59" si="5">D59</f>
        <v>0</v>
      </c>
      <c r="E58" s="14">
        <f t="shared" si="5"/>
        <v>0</v>
      </c>
    </row>
    <row r="59" spans="1:5" ht="33" customHeight="1" x14ac:dyDescent="0.25">
      <c r="A59" s="28" t="s">
        <v>103</v>
      </c>
      <c r="B59" s="6" t="s">
        <v>100</v>
      </c>
      <c r="C59" s="14">
        <f>C60</f>
        <v>1144.4000000000001</v>
      </c>
      <c r="D59" s="14">
        <f t="shared" si="5"/>
        <v>0</v>
      </c>
      <c r="E59" s="14">
        <f t="shared" si="5"/>
        <v>0</v>
      </c>
    </row>
    <row r="60" spans="1:5" ht="60" x14ac:dyDescent="0.25">
      <c r="A60" s="28" t="s">
        <v>101</v>
      </c>
      <c r="B60" s="29" t="s">
        <v>102</v>
      </c>
      <c r="C60" s="14">
        <v>1144.4000000000001</v>
      </c>
      <c r="D60" s="14">
        <v>0</v>
      </c>
      <c r="E60" s="14">
        <v>0</v>
      </c>
    </row>
    <row r="61" spans="1:5" x14ac:dyDescent="0.25">
      <c r="A61" s="28" t="s">
        <v>104</v>
      </c>
      <c r="B61" s="29" t="s">
        <v>105</v>
      </c>
      <c r="C61" s="14">
        <f>C62</f>
        <v>1569.6</v>
      </c>
      <c r="D61" s="14">
        <f t="shared" ref="D61:E62" si="6">D62</f>
        <v>0</v>
      </c>
      <c r="E61" s="14">
        <f t="shared" si="6"/>
        <v>0</v>
      </c>
    </row>
    <row r="62" spans="1:5" ht="23.25" customHeight="1" x14ac:dyDescent="0.25">
      <c r="A62" s="28" t="s">
        <v>106</v>
      </c>
      <c r="B62" s="29" t="s">
        <v>107</v>
      </c>
      <c r="C62" s="14">
        <f>C63</f>
        <v>1569.6</v>
      </c>
      <c r="D62" s="14">
        <f t="shared" si="6"/>
        <v>0</v>
      </c>
      <c r="E62" s="14">
        <f t="shared" si="6"/>
        <v>0</v>
      </c>
    </row>
    <row r="63" spans="1:5" ht="53.25" customHeight="1" x14ac:dyDescent="0.25">
      <c r="A63" s="28" t="s">
        <v>108</v>
      </c>
      <c r="B63" s="29" t="s">
        <v>109</v>
      </c>
      <c r="C63" s="14">
        <v>1569.6</v>
      </c>
      <c r="D63" s="14">
        <v>0</v>
      </c>
      <c r="E63" s="14">
        <v>0</v>
      </c>
    </row>
    <row r="64" spans="1:5" ht="16.5" customHeight="1" x14ac:dyDescent="0.25">
      <c r="A64" s="16"/>
      <c r="B64" s="5" t="s">
        <v>33</v>
      </c>
      <c r="C64" s="12">
        <f>C30+C10</f>
        <v>1663185.3</v>
      </c>
      <c r="D64" s="12">
        <f>D30+D10</f>
        <v>812165.70000000007</v>
      </c>
      <c r="E64" s="12">
        <f>E30+E10</f>
        <v>798273.39999999991</v>
      </c>
    </row>
    <row r="65" spans="1:5" x14ac:dyDescent="0.25">
      <c r="A65" s="10"/>
      <c r="B65" s="3"/>
      <c r="C65" s="3"/>
      <c r="D65" s="3"/>
      <c r="E65" s="7" t="s">
        <v>88</v>
      </c>
    </row>
  </sheetData>
  <mergeCells count="7">
    <mergeCell ref="C1:E1"/>
    <mergeCell ref="C2:E2"/>
    <mergeCell ref="A5:E5"/>
    <mergeCell ref="A7:A8"/>
    <mergeCell ref="B7:B8"/>
    <mergeCell ref="C7:E7"/>
    <mergeCell ref="C3:E3"/>
  </mergeCells>
  <pageMargins left="0.59055118110236227" right="0" top="0" bottom="0" header="0" footer="0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2024-2026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2024-12-04T14:33:43Z</dcterms:modified>
</cp:coreProperties>
</file>