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2020" sheetId="1" r:id="rId1"/>
  </sheets>
  <definedNames>
    <definedName name="_xlnm.Print_Area" localSheetId="0">'2020'!$A$2:$AR$25</definedName>
  </definedNames>
  <calcPr calcId="125725"/>
</workbook>
</file>

<file path=xl/calcChain.xml><?xml version="1.0" encoding="utf-8"?>
<calcChain xmlns="http://schemas.openxmlformats.org/spreadsheetml/2006/main">
  <c r="AP33" i="1"/>
  <c r="AR23"/>
  <c r="AR22"/>
  <c r="AR21"/>
  <c r="AR20"/>
  <c r="AR19"/>
  <c r="AR18"/>
  <c r="AR24"/>
  <c r="AQ23"/>
  <c r="AQ22"/>
  <c r="AQ21"/>
  <c r="AQ20"/>
  <c r="AQ19"/>
  <c r="AQ18"/>
  <c r="AQ24"/>
  <c r="AP23"/>
  <c r="AP22"/>
  <c r="AP21"/>
  <c r="AP20"/>
  <c r="AP19"/>
  <c r="AP18"/>
  <c r="AP24"/>
  <c r="AL25"/>
  <c r="AK25"/>
  <c r="AJ25"/>
  <c r="V25"/>
  <c r="AM25"/>
  <c r="AI25"/>
  <c r="AH25"/>
  <c r="AG25"/>
  <c r="AP25" l="1"/>
  <c r="Y25"/>
  <c r="X25"/>
  <c r="W25"/>
  <c r="U25"/>
  <c r="T25"/>
  <c r="AF25"/>
  <c r="AE25"/>
  <c r="AD25"/>
  <c r="M25" l="1"/>
  <c r="L25"/>
  <c r="G25"/>
  <c r="F25"/>
  <c r="H25"/>
  <c r="J25"/>
  <c r="I25"/>
  <c r="S25"/>
  <c r="R25"/>
  <c r="Q25"/>
  <c r="D25"/>
  <c r="C25"/>
  <c r="P25"/>
  <c r="O25"/>
  <c r="AO25"/>
  <c r="AN25"/>
  <c r="N25"/>
  <c r="K25"/>
  <c r="E25"/>
  <c r="B25"/>
  <c r="AR29" l="1"/>
  <c r="AR33" s="1"/>
  <c r="AQ29"/>
  <c r="AQ33" s="1"/>
  <c r="AP29"/>
  <c r="AQ25"/>
  <c r="AR25"/>
</calcChain>
</file>

<file path=xl/sharedStrings.xml><?xml version="1.0" encoding="utf-8"?>
<sst xmlns="http://schemas.openxmlformats.org/spreadsheetml/2006/main" count="36" uniqueCount="35">
  <si>
    <t>Алешинское</t>
  </si>
  <si>
    <t>Липовское</t>
  </si>
  <si>
    <t>Николоторжское</t>
  </si>
  <si>
    <t>Талицкое</t>
  </si>
  <si>
    <t>Ферапонтовское</t>
  </si>
  <si>
    <t>Чарозерское</t>
  </si>
  <si>
    <t>г.Кириллов</t>
  </si>
  <si>
    <t>Итого</t>
  </si>
  <si>
    <t>Наименование поселения</t>
  </si>
  <si>
    <t>Иные межбюджетные трансферты на осуществление части полномочий в сфере закупок товаров, работ , услуг для обеспечения муниципальных нужд</t>
  </si>
  <si>
    <t xml:space="preserve">Иные межбюджетные трансферты  на  осуществление части полномочий по внутреннему муниципальному контролю </t>
  </si>
  <si>
    <t>Иные межбюджетные трансферты  на  передачу полномочий по осуществлению внешнего муниципального финансоврого контроля муниципального образования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</si>
  <si>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</si>
  <si>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Иные межбюджетные трансферты на осуществление части полномочий по благоустройству населенных пунктов в части реализации мероприятий приоритетного федерального проекта "Формирование комфортной городской среды"</t>
  </si>
  <si>
    <t>Иные межбюджетные трансферты на осуществление части полномочий по комплектованию и обеспечению сохранности библиотечных фондов</t>
  </si>
  <si>
    <t>Иные межбюджетные трансферты на осуществление части полномочий по осуществлению функций в сфере градостроительной деятельности и в области жилищных отношений</t>
  </si>
  <si>
    <t>Иные межбюджетные трансферты на осушествление части полномочий по  организации транспортного обслуживания населения в границах г. Кириллова</t>
  </si>
  <si>
    <t>Иные межбюджетные трансферты  на  осуществление части полномочий по созданию условий для обеспечения жителей городского поселения город Кириллов услугами связи, общественного питания, торговли, бытового обслуживания, по содействию в развитии сельскохозяйственного производства , создание условий для развития малого и среднего предпринимательства</t>
  </si>
  <si>
    <t>в части капитального ремонта стадиона</t>
  </si>
  <si>
    <t>иные расходы в рамках данного полномочия</t>
  </si>
  <si>
    <t>в тыс. руб.</t>
  </si>
  <si>
    <t>2022 год</t>
  </si>
  <si>
    <t>2023 год</t>
  </si>
  <si>
    <t>Иные межбюджетные трансферты на осуществление полномочий по  правовому обеспечению деятельности органов местного самоуправления</t>
  </si>
  <si>
    <t>Иные межбюджетные трансферты на осуществление полномочий по организации  и осуществлению мероприятий по территориальной обороне и гражданской обороне, защите населения и территории городского поселения г. Кириллов от чрезвычайных ситуаций природного и техногенного характера;по профилактике терроризма и экстримизма, а так же в минимизации и (или) ликвидации последствий проявлений терроризма и экстримизма в границах городского поселения г. Кириллов</t>
  </si>
  <si>
    <t>Иные межбюджетные трансферты  на  осуществление части полномочий по  владению, пользованию и распоряжению имуществом, находящемся в муниципальной собственности города Кириллова; по присвоению адресов объектам адресации, изменение аннулирование адресов, присвоение наименований элементам улично-дорожной сети, наименование элементам планировочной структуры в границах городского поселения, изменение, аннулирование таких наименований, размещение информации в гос. адресном реестре; по обеспечению выполнения работ, необходимых для создания искусственных земельных участков для нужд городского поселения город Кириллов, проведению открытого аукциона на право заключить договор о создании искусственного земельного участка в соответствии с федеральным законом,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</t>
  </si>
  <si>
    <r>
      <t>Объемы иных межбюджетных трансфертов передаваемых бюджету Кирилловского муниципального района</t>
    </r>
    <r>
      <rPr>
        <sz val="7"/>
        <color indexed="8"/>
        <rFont val="Times New Roman"/>
        <family val="1"/>
        <charset val="204"/>
      </rPr>
      <t xml:space="preserve"> </t>
    </r>
    <r>
      <rPr>
        <b/>
        <sz val="7"/>
        <color indexed="8"/>
        <rFont val="Times New Roman"/>
        <family val="1"/>
        <charset val="204"/>
      </rPr>
      <t>из бюджетов поселений на осуществление части полномочий по решению вопросов местного значения на 2022 год и плановый период 2023 и 2024 годов</t>
    </r>
  </si>
  <si>
    <t>2024 год</t>
  </si>
  <si>
    <t>."</t>
  </si>
  <si>
    <t>-21,5</t>
  </si>
  <si>
    <t>5369,1</t>
  </si>
  <si>
    <t>5381,1</t>
  </si>
  <si>
    <t>5408,1</t>
  </si>
  <si>
    <t xml:space="preserve">"Приложение 11                                                                                  к решению Представительного Собрания Кирилловского муниципального района от  15.12.2021     №  93(в редакции решения Представительного Собрания от  14.04.2022 № 14)     </t>
  </si>
  <si>
    <t>Приложение 9 к решению Представительного Собрания Кирилловского муниципального района от 26.10.2022      №  33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</si>
</sst>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theme="1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2" xfId="0" applyFont="1" applyBorder="1" applyAlignment="1">
      <alignment vertical="center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2" fillId="0" borderId="0" xfId="0" applyNumberFormat="1" applyFont="1"/>
    <xf numFmtId="0" fontId="3" fillId="0" borderId="0" xfId="0" applyFont="1"/>
    <xf numFmtId="0" fontId="0" fillId="0" borderId="0" xfId="0" applyAlignme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/>
    <xf numFmtId="0" fontId="6" fillId="0" borderId="0" xfId="0" applyFont="1"/>
    <xf numFmtId="0" fontId="7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/>
    </xf>
    <xf numFmtId="164" fontId="9" fillId="0" borderId="12" xfId="0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0" fontId="2" fillId="2" borderId="0" xfId="0" applyNumberFormat="1" applyFont="1" applyFill="1"/>
    <xf numFmtId="0" fontId="6" fillId="0" borderId="0" xfId="0" applyFont="1" applyAlignment="1">
      <alignment horizontal="center" wrapText="1"/>
    </xf>
    <xf numFmtId="164" fontId="4" fillId="0" borderId="0" xfId="0" applyNumberFormat="1" applyFont="1"/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9" xfId="0" applyFont="1" applyFill="1" applyBorder="1" applyAlignment="1"/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>
      <alignment horizontal="center" vertical="center" wrapText="1"/>
    </xf>
    <xf numFmtId="164" fontId="9" fillId="2" borderId="13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12" xfId="0" applyFont="1" applyFill="1" applyBorder="1" applyAlignment="1">
      <alignment vertical="center" wrapText="1"/>
    </xf>
    <xf numFmtId="0" fontId="8" fillId="2" borderId="13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center" vertical="center" wrapText="1"/>
    </xf>
    <xf numFmtId="164" fontId="8" fillId="2" borderId="1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44"/>
  <sheetViews>
    <sheetView tabSelected="1" topLeftCell="F6" zoomScale="87" zoomScaleNormal="87" workbookViewId="0">
      <selection activeCell="Q15" sqref="Q15:S16"/>
    </sheetView>
  </sheetViews>
  <sheetFormatPr defaultRowHeight="15"/>
  <cols>
    <col min="1" max="1" width="13.5703125" customWidth="1"/>
    <col min="2" max="2" width="8.28515625" customWidth="1"/>
    <col min="3" max="3" width="7.28515625" customWidth="1"/>
    <col min="4" max="4" width="7" customWidth="1"/>
    <col min="5" max="5" width="7.5703125" customWidth="1"/>
    <col min="6" max="6" width="6.7109375" customWidth="1"/>
    <col min="7" max="7" width="7.42578125" customWidth="1"/>
    <col min="8" max="8" width="7.85546875" customWidth="1"/>
    <col min="9" max="9" width="7.7109375" customWidth="1"/>
    <col min="10" max="10" width="7.85546875" customWidth="1"/>
    <col min="11" max="11" width="7.140625" customWidth="1"/>
    <col min="12" max="12" width="7.42578125" customWidth="1"/>
    <col min="13" max="13" width="6.85546875" customWidth="1"/>
    <col min="14" max="14" width="8.85546875" customWidth="1"/>
    <col min="15" max="15" width="8.28515625" customWidth="1"/>
    <col min="16" max="16" width="9.28515625" customWidth="1"/>
    <col min="17" max="17" width="8.85546875" customWidth="1"/>
    <col min="18" max="21" width="9" customWidth="1"/>
    <col min="22" max="22" width="12" customWidth="1"/>
    <col min="23" max="24" width="9" customWidth="1"/>
    <col min="25" max="25" width="8.85546875" customWidth="1"/>
    <col min="26" max="26" width="0.28515625" hidden="1" customWidth="1"/>
    <col min="27" max="27" width="9" hidden="1" customWidth="1"/>
    <col min="28" max="28" width="5" hidden="1" customWidth="1"/>
    <col min="29" max="29" width="2.140625" hidden="1" customWidth="1"/>
    <col min="30" max="39" width="9" customWidth="1"/>
    <col min="40" max="40" width="8.5703125" customWidth="1"/>
    <col min="41" max="41" width="8.85546875" customWidth="1"/>
    <col min="42" max="42" width="12.5703125" customWidth="1"/>
    <col min="43" max="43" width="11.7109375" customWidth="1"/>
    <col min="44" max="44" width="12.140625" customWidth="1"/>
    <col min="45" max="45" width="1.5703125" hidden="1" customWidth="1"/>
    <col min="46" max="46" width="13.5703125" customWidth="1"/>
  </cols>
  <sheetData>
    <row r="1" spans="1:46" ht="0.75" hidden="1" customHeight="1">
      <c r="AR1" s="2"/>
      <c r="AS1" s="1"/>
    </row>
    <row r="2" spans="1:46" ht="5.25" hidden="1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74"/>
      <c r="N2" s="74"/>
      <c r="O2" s="74"/>
      <c r="P2" s="74"/>
      <c r="Q2" s="74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74"/>
      <c r="AN2" s="74"/>
      <c r="AO2" s="74"/>
      <c r="AP2" s="74"/>
      <c r="AQ2" s="74"/>
      <c r="AR2" s="74"/>
      <c r="AS2" s="9"/>
      <c r="AT2" s="3"/>
    </row>
    <row r="3" spans="1:46" ht="5.25" hidden="1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45"/>
      <c r="N3" s="45"/>
      <c r="O3" s="45"/>
      <c r="P3" s="45"/>
      <c r="Q3" s="4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74"/>
      <c r="AN3" s="74"/>
      <c r="AO3" s="74"/>
      <c r="AP3" s="74"/>
      <c r="AQ3" s="74"/>
      <c r="AR3" s="74"/>
      <c r="AS3" s="9"/>
      <c r="AT3" s="3"/>
    </row>
    <row r="4" spans="1:46" ht="5.25" hidden="1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45"/>
      <c r="N4" s="45"/>
      <c r="O4" s="45"/>
      <c r="P4" s="45"/>
      <c r="Q4" s="4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74"/>
      <c r="AN4" s="74"/>
      <c r="AO4" s="74"/>
      <c r="AP4" s="74"/>
      <c r="AQ4" s="74"/>
      <c r="AR4" s="74"/>
      <c r="AS4" s="9"/>
      <c r="AT4" s="3"/>
    </row>
    <row r="5" spans="1:46" ht="5.25" hidden="1" customHeight="1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45"/>
      <c r="N5" s="45"/>
      <c r="O5" s="45"/>
      <c r="P5" s="45"/>
      <c r="Q5" s="4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74"/>
      <c r="AN5" s="74"/>
      <c r="AO5" s="74"/>
      <c r="AP5" s="74"/>
      <c r="AQ5" s="74"/>
      <c r="AR5" s="74"/>
      <c r="AS5" s="9"/>
      <c r="AT5" s="3"/>
    </row>
    <row r="6" spans="1:46" ht="23.25" customHeight="1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74" t="s">
        <v>34</v>
      </c>
      <c r="N6" s="74"/>
      <c r="O6" s="74"/>
      <c r="P6" s="74"/>
      <c r="Q6" s="74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74"/>
      <c r="AN6" s="74"/>
      <c r="AO6" s="74"/>
      <c r="AP6" s="74"/>
      <c r="AQ6" s="74"/>
      <c r="AR6" s="74"/>
      <c r="AS6" s="9"/>
      <c r="AT6" s="3"/>
    </row>
    <row r="7" spans="1:46" ht="15.75" customHeight="1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81" t="s">
        <v>33</v>
      </c>
      <c r="N7" s="81"/>
      <c r="O7" s="81"/>
      <c r="P7" s="81"/>
      <c r="Q7" s="81"/>
      <c r="R7" s="16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74"/>
      <c r="AN7" s="74"/>
      <c r="AO7" s="74"/>
      <c r="AP7" s="74"/>
      <c r="AQ7" s="74"/>
      <c r="AR7" s="74"/>
      <c r="AS7" s="9"/>
      <c r="AT7" s="3"/>
    </row>
    <row r="8" spans="1:46" ht="16.5" customHeight="1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81"/>
      <c r="N8" s="81"/>
      <c r="O8" s="81"/>
      <c r="P8" s="81"/>
      <c r="Q8" s="81"/>
      <c r="R8" s="16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74"/>
      <c r="AN8" s="74"/>
      <c r="AO8" s="74"/>
      <c r="AP8" s="74"/>
      <c r="AQ8" s="74"/>
      <c r="AR8" s="74"/>
      <c r="AS8" s="9"/>
      <c r="AT8" s="3"/>
    </row>
    <row r="9" spans="1:46" ht="15" customHeight="1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81"/>
      <c r="N9" s="81"/>
      <c r="O9" s="81"/>
      <c r="P9" s="81"/>
      <c r="Q9" s="81"/>
      <c r="R9" s="16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74"/>
      <c r="AN9" s="74"/>
      <c r="AO9" s="74"/>
      <c r="AP9" s="74"/>
      <c r="AQ9" s="74"/>
      <c r="AR9" s="74"/>
      <c r="AS9" s="9"/>
      <c r="AT9" s="3"/>
    </row>
    <row r="10" spans="1:46" ht="10.5" hidden="1" customHeight="1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81"/>
      <c r="N10" s="81"/>
      <c r="O10" s="81"/>
      <c r="P10" s="81"/>
      <c r="Q10" s="81"/>
      <c r="R10" s="16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74"/>
      <c r="AN10" s="74"/>
      <c r="AO10" s="74"/>
      <c r="AP10" s="74"/>
      <c r="AQ10" s="74"/>
      <c r="AR10" s="74"/>
      <c r="AS10" s="9"/>
      <c r="AT10" s="3"/>
    </row>
    <row r="11" spans="1:46" ht="23.25" customHeight="1">
      <c r="A11" s="83" t="s">
        <v>26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36"/>
      <c r="AH11" s="36"/>
      <c r="AI11" s="36"/>
      <c r="AJ11" s="42"/>
      <c r="AK11" s="42"/>
      <c r="AL11" s="42"/>
      <c r="AM11" s="17"/>
      <c r="AN11" s="17"/>
      <c r="AO11" s="17"/>
      <c r="AP11" s="17"/>
      <c r="AQ11" s="17"/>
      <c r="AR11" s="17" t="s">
        <v>20</v>
      </c>
      <c r="AS11" s="11"/>
      <c r="AT11" s="11"/>
    </row>
    <row r="12" spans="1:46" ht="3.75" hidden="1" customHeight="1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36"/>
      <c r="AH12" s="36"/>
      <c r="AI12" s="36"/>
      <c r="AJ12" s="42"/>
      <c r="AK12" s="42"/>
      <c r="AL12" s="42"/>
      <c r="AM12" s="17"/>
      <c r="AN12" s="17"/>
      <c r="AO12" s="17"/>
      <c r="AP12" s="17"/>
      <c r="AQ12" s="17"/>
      <c r="AR12" s="17"/>
      <c r="AS12" s="11"/>
      <c r="AT12" s="11"/>
    </row>
    <row r="13" spans="1:46" ht="2.25" hidden="1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3"/>
      <c r="AT13" s="3"/>
    </row>
    <row r="14" spans="1:46" ht="3" hidden="1" customHeight="1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3"/>
      <c r="AT14" s="3"/>
    </row>
    <row r="15" spans="1:46" ht="171" customHeight="1">
      <c r="A15" s="85" t="s">
        <v>8</v>
      </c>
      <c r="B15" s="50" t="s">
        <v>9</v>
      </c>
      <c r="C15" s="51"/>
      <c r="D15" s="52"/>
      <c r="E15" s="50" t="s">
        <v>15</v>
      </c>
      <c r="F15" s="51"/>
      <c r="G15" s="52"/>
      <c r="H15" s="50" t="s">
        <v>14</v>
      </c>
      <c r="I15" s="51"/>
      <c r="J15" s="52"/>
      <c r="K15" s="50" t="s">
        <v>16</v>
      </c>
      <c r="L15" s="51"/>
      <c r="M15" s="52"/>
      <c r="N15" s="50" t="s">
        <v>12</v>
      </c>
      <c r="O15" s="51"/>
      <c r="P15" s="52"/>
      <c r="Q15" s="50" t="s">
        <v>10</v>
      </c>
      <c r="R15" s="51"/>
      <c r="S15" s="52"/>
      <c r="T15" s="59" t="s">
        <v>25</v>
      </c>
      <c r="U15" s="82"/>
      <c r="V15" s="82"/>
      <c r="W15" s="51" t="s">
        <v>17</v>
      </c>
      <c r="X15" s="63"/>
      <c r="Y15" s="64"/>
      <c r="Z15" s="59"/>
      <c r="AA15" s="59"/>
      <c r="AB15" s="59"/>
      <c r="AC15" s="59"/>
      <c r="AD15" s="50" t="s">
        <v>13</v>
      </c>
      <c r="AE15" s="63"/>
      <c r="AF15" s="64"/>
      <c r="AG15" s="68" t="s">
        <v>23</v>
      </c>
      <c r="AH15" s="69"/>
      <c r="AI15" s="70"/>
      <c r="AJ15" s="68" t="s">
        <v>24</v>
      </c>
      <c r="AK15" s="69"/>
      <c r="AL15" s="70"/>
      <c r="AM15" s="50" t="s">
        <v>11</v>
      </c>
      <c r="AN15" s="51"/>
      <c r="AO15" s="52"/>
      <c r="AP15" s="75" t="s">
        <v>7</v>
      </c>
      <c r="AQ15" s="76"/>
      <c r="AR15" s="77"/>
      <c r="AS15" s="3"/>
      <c r="AT15" s="3"/>
    </row>
    <row r="16" spans="1:46" ht="93.75" customHeight="1">
      <c r="A16" s="86"/>
      <c r="B16" s="53"/>
      <c r="C16" s="54"/>
      <c r="D16" s="55"/>
      <c r="E16" s="53"/>
      <c r="F16" s="54"/>
      <c r="G16" s="55"/>
      <c r="H16" s="53"/>
      <c r="I16" s="54"/>
      <c r="J16" s="55"/>
      <c r="K16" s="53"/>
      <c r="L16" s="54"/>
      <c r="M16" s="55"/>
      <c r="N16" s="53"/>
      <c r="O16" s="54"/>
      <c r="P16" s="55"/>
      <c r="Q16" s="53"/>
      <c r="R16" s="54"/>
      <c r="S16" s="55"/>
      <c r="T16" s="82"/>
      <c r="U16" s="82"/>
      <c r="V16" s="82"/>
      <c r="W16" s="66"/>
      <c r="X16" s="66"/>
      <c r="Y16" s="67"/>
      <c r="Z16" s="18" t="s">
        <v>18</v>
      </c>
      <c r="AA16" s="60" t="s">
        <v>19</v>
      </c>
      <c r="AB16" s="61"/>
      <c r="AC16" s="62"/>
      <c r="AD16" s="65"/>
      <c r="AE16" s="66"/>
      <c r="AF16" s="67"/>
      <c r="AG16" s="71"/>
      <c r="AH16" s="72"/>
      <c r="AI16" s="73"/>
      <c r="AJ16" s="40"/>
      <c r="AK16" s="40"/>
      <c r="AL16" s="40"/>
      <c r="AM16" s="53"/>
      <c r="AN16" s="54"/>
      <c r="AO16" s="55"/>
      <c r="AP16" s="43"/>
      <c r="AQ16" s="41"/>
      <c r="AR16" s="38"/>
      <c r="AS16" s="3"/>
      <c r="AT16" s="3"/>
    </row>
    <row r="17" spans="1:46" ht="19.5" customHeight="1">
      <c r="A17" s="87"/>
      <c r="B17" s="19">
        <v>2022</v>
      </c>
      <c r="C17" s="19">
        <v>2023</v>
      </c>
      <c r="D17" s="19">
        <v>2024</v>
      </c>
      <c r="E17" s="19">
        <v>2022</v>
      </c>
      <c r="F17" s="19">
        <v>2023</v>
      </c>
      <c r="G17" s="19">
        <v>2024</v>
      </c>
      <c r="H17" s="19">
        <v>2022</v>
      </c>
      <c r="I17" s="19">
        <v>2023</v>
      </c>
      <c r="J17" s="19">
        <v>2024</v>
      </c>
      <c r="K17" s="19">
        <v>2022</v>
      </c>
      <c r="L17" s="19">
        <v>2023</v>
      </c>
      <c r="M17" s="19">
        <v>2024</v>
      </c>
      <c r="N17" s="19">
        <v>2022</v>
      </c>
      <c r="O17" s="19">
        <v>2023</v>
      </c>
      <c r="P17" s="19">
        <v>2024</v>
      </c>
      <c r="Q17" s="19">
        <v>2022</v>
      </c>
      <c r="R17" s="19">
        <v>2023</v>
      </c>
      <c r="S17" s="19">
        <v>2024</v>
      </c>
      <c r="T17" s="19">
        <v>2022</v>
      </c>
      <c r="U17" s="19">
        <v>2023</v>
      </c>
      <c r="V17" s="19">
        <v>2024</v>
      </c>
      <c r="W17" s="19">
        <v>2022</v>
      </c>
      <c r="X17" s="19">
        <v>2023</v>
      </c>
      <c r="Y17" s="19">
        <v>2024</v>
      </c>
      <c r="Z17" s="20"/>
      <c r="AA17" s="56"/>
      <c r="AB17" s="57"/>
      <c r="AC17" s="58"/>
      <c r="AD17" s="19">
        <v>2022</v>
      </c>
      <c r="AE17" s="19">
        <v>2023</v>
      </c>
      <c r="AF17" s="19">
        <v>2024</v>
      </c>
      <c r="AG17" s="19">
        <v>2022</v>
      </c>
      <c r="AH17" s="19">
        <v>2023</v>
      </c>
      <c r="AI17" s="19">
        <v>2024</v>
      </c>
      <c r="AJ17" s="19">
        <v>2022</v>
      </c>
      <c r="AK17" s="19">
        <v>2023</v>
      </c>
      <c r="AL17" s="19">
        <v>2024</v>
      </c>
      <c r="AM17" s="19">
        <v>2022</v>
      </c>
      <c r="AN17" s="19">
        <v>2023</v>
      </c>
      <c r="AO17" s="19">
        <v>2024</v>
      </c>
      <c r="AP17" s="39" t="s">
        <v>21</v>
      </c>
      <c r="AQ17" s="44" t="s">
        <v>22</v>
      </c>
      <c r="AR17" s="44" t="s">
        <v>27</v>
      </c>
      <c r="AS17" s="3"/>
      <c r="AT17" s="3"/>
    </row>
    <row r="18" spans="1:46">
      <c r="A18" s="21" t="s">
        <v>0</v>
      </c>
      <c r="B18" s="22">
        <v>16</v>
      </c>
      <c r="C18" s="22">
        <v>15.7</v>
      </c>
      <c r="D18" s="22">
        <v>17.3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2">
        <v>227.6</v>
      </c>
      <c r="O18" s="22">
        <v>227.6</v>
      </c>
      <c r="P18" s="22">
        <v>227.6</v>
      </c>
      <c r="Q18" s="22">
        <v>17.399999999999999</v>
      </c>
      <c r="R18" s="22">
        <v>17.399999999999999</v>
      </c>
      <c r="S18" s="22">
        <v>17.399999999999999</v>
      </c>
      <c r="T18" s="23">
        <v>0</v>
      </c>
      <c r="U18" s="23">
        <v>0</v>
      </c>
      <c r="V18" s="23">
        <v>0</v>
      </c>
      <c r="W18" s="22"/>
      <c r="X18" s="22"/>
      <c r="Y18" s="22"/>
      <c r="Z18" s="24"/>
      <c r="AA18" s="47"/>
      <c r="AB18" s="48"/>
      <c r="AC18" s="49"/>
      <c r="AD18" s="25">
        <v>0</v>
      </c>
      <c r="AE18" s="25">
        <v>0</v>
      </c>
      <c r="AF18" s="25">
        <v>0</v>
      </c>
      <c r="AG18" s="25">
        <v>0</v>
      </c>
      <c r="AH18" s="25">
        <v>0</v>
      </c>
      <c r="AI18" s="25">
        <v>0</v>
      </c>
      <c r="AJ18" s="25">
        <v>0</v>
      </c>
      <c r="AK18" s="25">
        <v>0</v>
      </c>
      <c r="AL18" s="25">
        <v>0</v>
      </c>
      <c r="AM18" s="26">
        <v>31.1</v>
      </c>
      <c r="AN18" s="26">
        <v>31.1</v>
      </c>
      <c r="AO18" s="26">
        <v>31.1</v>
      </c>
      <c r="AP18" s="27">
        <f t="shared" ref="AP18:AP23" si="0">B18+E18+H18+K18+N18+Q18+AM18+AD18+AA18+T18+W18+Z18+AG18+AJ18</f>
        <v>292.10000000000002</v>
      </c>
      <c r="AQ18" s="27">
        <f t="shared" ref="AQ18:AQ23" si="1">C18+F18+I18+L18+O18+R18+AN18+AE18+U18+X18+AA18+AH18+AK18</f>
        <v>291.8</v>
      </c>
      <c r="AR18" s="27">
        <f t="shared" ref="AR18:AR23" si="2">D18+G18+J18+M18+P18+S18+AO18+AF18+AC18+V18+Y18+AI18+AL18</f>
        <v>293.40000000000003</v>
      </c>
      <c r="AS18" s="3"/>
      <c r="AT18" s="3"/>
    </row>
    <row r="19" spans="1:46">
      <c r="A19" s="21" t="s">
        <v>1</v>
      </c>
      <c r="B19" s="22">
        <v>13.5</v>
      </c>
      <c r="C19" s="22">
        <v>13.2</v>
      </c>
      <c r="D19" s="22">
        <v>14.6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2">
        <v>227.6</v>
      </c>
      <c r="O19" s="22">
        <v>227.6</v>
      </c>
      <c r="P19" s="22">
        <v>227.6</v>
      </c>
      <c r="Q19" s="22">
        <v>13.9</v>
      </c>
      <c r="R19" s="22">
        <v>13.9</v>
      </c>
      <c r="S19" s="22">
        <v>13.9</v>
      </c>
      <c r="T19" s="23">
        <v>0</v>
      </c>
      <c r="U19" s="23">
        <v>0</v>
      </c>
      <c r="V19" s="23">
        <v>0</v>
      </c>
      <c r="W19" s="22"/>
      <c r="X19" s="22"/>
      <c r="Y19" s="22"/>
      <c r="Z19" s="24"/>
      <c r="AA19" s="47"/>
      <c r="AB19" s="48"/>
      <c r="AC19" s="49"/>
      <c r="AD19" s="25">
        <v>0</v>
      </c>
      <c r="AE19" s="25">
        <v>0</v>
      </c>
      <c r="AF19" s="25">
        <v>0</v>
      </c>
      <c r="AG19" s="25">
        <v>0</v>
      </c>
      <c r="AH19" s="25">
        <v>0</v>
      </c>
      <c r="AI19" s="25">
        <v>0</v>
      </c>
      <c r="AJ19" s="25">
        <v>0</v>
      </c>
      <c r="AK19" s="25">
        <v>0</v>
      </c>
      <c r="AL19" s="25">
        <v>0</v>
      </c>
      <c r="AM19" s="26">
        <v>30.3</v>
      </c>
      <c r="AN19" s="26">
        <v>30.3</v>
      </c>
      <c r="AO19" s="26">
        <v>30.3</v>
      </c>
      <c r="AP19" s="27">
        <f t="shared" si="0"/>
        <v>285.3</v>
      </c>
      <c r="AQ19" s="27">
        <f t="shared" si="1"/>
        <v>285</v>
      </c>
      <c r="AR19" s="27">
        <f t="shared" si="2"/>
        <v>286.39999999999998</v>
      </c>
      <c r="AS19" s="3"/>
      <c r="AT19" s="3"/>
    </row>
    <row r="20" spans="1:46">
      <c r="A20" s="21" t="s">
        <v>2</v>
      </c>
      <c r="B20" s="22">
        <v>25.6</v>
      </c>
      <c r="C20" s="22">
        <v>25.1</v>
      </c>
      <c r="D20" s="22">
        <v>27.7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2">
        <v>269.39999999999998</v>
      </c>
      <c r="O20" s="22">
        <v>269.39999999999998</v>
      </c>
      <c r="P20" s="22">
        <v>269.39999999999998</v>
      </c>
      <c r="Q20" s="22">
        <v>24.3</v>
      </c>
      <c r="R20" s="22">
        <v>24.3</v>
      </c>
      <c r="S20" s="22">
        <v>24.3</v>
      </c>
      <c r="T20" s="23">
        <v>0</v>
      </c>
      <c r="U20" s="23">
        <v>0</v>
      </c>
      <c r="V20" s="23">
        <v>0</v>
      </c>
      <c r="W20" s="22"/>
      <c r="X20" s="22"/>
      <c r="Y20" s="22"/>
      <c r="Z20" s="24"/>
      <c r="AA20" s="47"/>
      <c r="AB20" s="48"/>
      <c r="AC20" s="49"/>
      <c r="AD20" s="25">
        <v>0</v>
      </c>
      <c r="AE20" s="25">
        <v>0</v>
      </c>
      <c r="AF20" s="25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6">
        <v>36.6</v>
      </c>
      <c r="AN20" s="26">
        <v>36.6</v>
      </c>
      <c r="AO20" s="26">
        <v>36.6</v>
      </c>
      <c r="AP20" s="27">
        <f t="shared" si="0"/>
        <v>355.90000000000003</v>
      </c>
      <c r="AQ20" s="27">
        <f t="shared" si="1"/>
        <v>355.40000000000003</v>
      </c>
      <c r="AR20" s="27">
        <f t="shared" si="2"/>
        <v>358</v>
      </c>
      <c r="AS20" s="3"/>
      <c r="AT20" s="3"/>
    </row>
    <row r="21" spans="1:46">
      <c r="A21" s="21" t="s">
        <v>3</v>
      </c>
      <c r="B21" s="22">
        <v>26.8</v>
      </c>
      <c r="C21" s="22">
        <v>26.3</v>
      </c>
      <c r="D21" s="22">
        <v>29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2">
        <v>260.89999999999998</v>
      </c>
      <c r="O21" s="22">
        <v>260.89999999999998</v>
      </c>
      <c r="P21" s="22">
        <v>260.89999999999998</v>
      </c>
      <c r="Q21" s="22">
        <v>24.3</v>
      </c>
      <c r="R21" s="22">
        <v>24.3</v>
      </c>
      <c r="S21" s="22">
        <v>24.3</v>
      </c>
      <c r="T21" s="23">
        <v>0</v>
      </c>
      <c r="U21" s="23">
        <v>0</v>
      </c>
      <c r="V21" s="23">
        <v>0</v>
      </c>
      <c r="W21" s="22"/>
      <c r="X21" s="22"/>
      <c r="Y21" s="22"/>
      <c r="Z21" s="24"/>
      <c r="AA21" s="47"/>
      <c r="AB21" s="48"/>
      <c r="AC21" s="49"/>
      <c r="AD21" s="25">
        <v>0</v>
      </c>
      <c r="AE21" s="25">
        <v>0</v>
      </c>
      <c r="AF21" s="25">
        <v>0</v>
      </c>
      <c r="AG21" s="25">
        <v>0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6">
        <v>41.2</v>
      </c>
      <c r="AN21" s="26">
        <v>41.2</v>
      </c>
      <c r="AO21" s="26">
        <v>41.2</v>
      </c>
      <c r="AP21" s="27">
        <f t="shared" si="0"/>
        <v>353.2</v>
      </c>
      <c r="AQ21" s="27">
        <f t="shared" si="1"/>
        <v>352.7</v>
      </c>
      <c r="AR21" s="27">
        <f t="shared" si="2"/>
        <v>355.4</v>
      </c>
      <c r="AS21" s="3"/>
      <c r="AT21" s="3"/>
    </row>
    <row r="22" spans="1:46">
      <c r="A22" s="21" t="s">
        <v>4</v>
      </c>
      <c r="B22" s="22">
        <v>28.4</v>
      </c>
      <c r="C22" s="22">
        <v>27.9</v>
      </c>
      <c r="D22" s="22">
        <v>30.8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2">
        <v>277.7</v>
      </c>
      <c r="O22" s="22">
        <v>277.7</v>
      </c>
      <c r="P22" s="22">
        <v>277.7</v>
      </c>
      <c r="Q22" s="22">
        <v>31.3</v>
      </c>
      <c r="R22" s="22">
        <v>31.3</v>
      </c>
      <c r="S22" s="22">
        <v>31.3</v>
      </c>
      <c r="T22" s="23">
        <v>0</v>
      </c>
      <c r="U22" s="23">
        <v>0</v>
      </c>
      <c r="V22" s="23">
        <v>0</v>
      </c>
      <c r="W22" s="22"/>
      <c r="X22" s="22"/>
      <c r="Y22" s="22"/>
      <c r="Z22" s="24"/>
      <c r="AA22" s="47"/>
      <c r="AB22" s="48"/>
      <c r="AC22" s="49"/>
      <c r="AD22" s="25">
        <v>0</v>
      </c>
      <c r="AE22" s="25">
        <v>0</v>
      </c>
      <c r="AF22" s="25">
        <v>0</v>
      </c>
      <c r="AG22" s="25">
        <v>0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  <c r="AM22" s="26">
        <v>45.3</v>
      </c>
      <c r="AN22" s="26">
        <v>45.3</v>
      </c>
      <c r="AO22" s="26">
        <v>45.3</v>
      </c>
      <c r="AP22" s="27">
        <f t="shared" si="0"/>
        <v>382.7</v>
      </c>
      <c r="AQ22" s="27">
        <f t="shared" si="1"/>
        <v>382.2</v>
      </c>
      <c r="AR22" s="27">
        <f t="shared" si="2"/>
        <v>385.1</v>
      </c>
      <c r="AS22" s="3"/>
      <c r="AT22" s="3"/>
    </row>
    <row r="23" spans="1:46">
      <c r="A23" s="21" t="s">
        <v>5</v>
      </c>
      <c r="B23" s="22">
        <v>10.8</v>
      </c>
      <c r="C23" s="22">
        <v>10.6</v>
      </c>
      <c r="D23" s="22">
        <v>11.6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2">
        <v>227.6</v>
      </c>
      <c r="O23" s="22">
        <v>227.6</v>
      </c>
      <c r="P23" s="22">
        <v>227.6</v>
      </c>
      <c r="Q23" s="22">
        <v>17.399999999999999</v>
      </c>
      <c r="R23" s="22">
        <v>17.399999999999999</v>
      </c>
      <c r="S23" s="22">
        <v>17.399999999999999</v>
      </c>
      <c r="T23" s="23">
        <v>0</v>
      </c>
      <c r="U23" s="23">
        <v>0</v>
      </c>
      <c r="V23" s="23">
        <v>0</v>
      </c>
      <c r="W23" s="22"/>
      <c r="X23" s="22"/>
      <c r="Y23" s="22"/>
      <c r="Z23" s="24"/>
      <c r="AA23" s="47"/>
      <c r="AB23" s="48"/>
      <c r="AC23" s="49"/>
      <c r="AD23" s="25">
        <v>0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  <c r="AJ23" s="25">
        <v>0</v>
      </c>
      <c r="AK23" s="25">
        <v>0</v>
      </c>
      <c r="AL23" s="25">
        <v>0</v>
      </c>
      <c r="AM23" s="26">
        <v>28.3</v>
      </c>
      <c r="AN23" s="26">
        <v>28.3</v>
      </c>
      <c r="AO23" s="26">
        <v>28.3</v>
      </c>
      <c r="AP23" s="27">
        <f t="shared" si="0"/>
        <v>284.10000000000002</v>
      </c>
      <c r="AQ23" s="27">
        <f t="shared" si="1"/>
        <v>283.89999999999998</v>
      </c>
      <c r="AR23" s="27">
        <f t="shared" si="2"/>
        <v>284.89999999999998</v>
      </c>
      <c r="AS23" s="3"/>
      <c r="AT23" s="3"/>
    </row>
    <row r="24" spans="1:46">
      <c r="A24" s="21" t="s">
        <v>6</v>
      </c>
      <c r="B24" s="22">
        <v>146.80000000000001</v>
      </c>
      <c r="C24" s="23">
        <v>144.1</v>
      </c>
      <c r="D24" s="23">
        <v>158.9</v>
      </c>
      <c r="E24" s="22">
        <v>456.1</v>
      </c>
      <c r="F24" s="22">
        <v>456.1</v>
      </c>
      <c r="G24" s="22">
        <v>456.1</v>
      </c>
      <c r="H24" s="22">
        <v>20</v>
      </c>
      <c r="I24" s="22">
        <v>20</v>
      </c>
      <c r="J24" s="22">
        <v>20</v>
      </c>
      <c r="K24" s="22">
        <v>215</v>
      </c>
      <c r="L24" s="22">
        <v>215</v>
      </c>
      <c r="M24" s="22">
        <v>215</v>
      </c>
      <c r="N24" s="22">
        <v>452.7</v>
      </c>
      <c r="O24" s="22">
        <v>452.7</v>
      </c>
      <c r="P24" s="22">
        <v>452.7</v>
      </c>
      <c r="Q24" s="22">
        <v>218.6</v>
      </c>
      <c r="R24" s="22">
        <v>218.6</v>
      </c>
      <c r="S24" s="22">
        <v>218.6</v>
      </c>
      <c r="T24" s="22">
        <v>952.5</v>
      </c>
      <c r="U24" s="22">
        <v>952.5</v>
      </c>
      <c r="V24" s="22">
        <v>952.5</v>
      </c>
      <c r="W24" s="22">
        <v>2</v>
      </c>
      <c r="X24" s="22">
        <v>2</v>
      </c>
      <c r="Y24" s="22">
        <v>2</v>
      </c>
      <c r="Z24" s="24"/>
      <c r="AA24" s="32"/>
      <c r="AB24" s="33"/>
      <c r="AC24" s="34"/>
      <c r="AD24" s="46">
        <v>161.5</v>
      </c>
      <c r="AE24" s="22">
        <v>200</v>
      </c>
      <c r="AF24" s="22">
        <v>200</v>
      </c>
      <c r="AG24" s="22">
        <v>484.9</v>
      </c>
      <c r="AH24" s="22">
        <v>484.9</v>
      </c>
      <c r="AI24" s="22">
        <v>484.9</v>
      </c>
      <c r="AJ24" s="22">
        <v>20</v>
      </c>
      <c r="AK24" s="22">
        <v>20</v>
      </c>
      <c r="AL24" s="22">
        <v>20</v>
      </c>
      <c r="AM24" s="26">
        <v>264.2</v>
      </c>
      <c r="AN24" s="26">
        <v>264.2</v>
      </c>
      <c r="AO24" s="26">
        <v>264.2</v>
      </c>
      <c r="AP24" s="27">
        <f>B24+E24+H24+K24+N24+Q24+AM24+AD24+AA24+T24+W24+Z24+AG24+AJ24</f>
        <v>3394.3</v>
      </c>
      <c r="AQ24" s="27">
        <f>C24+F24+I24+L24+O24+R24+AN24+AE24+U24+X24+AA24+AH24+AK24</f>
        <v>3430.1</v>
      </c>
      <c r="AR24" s="27">
        <f>D24+G24+J24+M24+P24+S24+AO24+AF24+AC24+V24+Y24+AI24+AL24</f>
        <v>3444.9</v>
      </c>
      <c r="AS24" s="3"/>
      <c r="AT24" s="3"/>
    </row>
    <row r="25" spans="1:46">
      <c r="A25" s="29" t="s">
        <v>7</v>
      </c>
      <c r="B25" s="30">
        <f>B18+B19+B20+B21+B22+B23+B24</f>
        <v>267.90000000000003</v>
      </c>
      <c r="C25" s="30">
        <f>SUM(C18:C24)</f>
        <v>262.89999999999998</v>
      </c>
      <c r="D25" s="30">
        <f>SUM(D18:D24)</f>
        <v>289.89999999999998</v>
      </c>
      <c r="E25" s="30">
        <f t="shared" ref="E25:Q25" si="3">E18+E19+E20+E21+E22+E23+E24</f>
        <v>456.1</v>
      </c>
      <c r="F25" s="30">
        <f>SUM(F24)</f>
        <v>456.1</v>
      </c>
      <c r="G25" s="30">
        <f>SUM(G24)</f>
        <v>456.1</v>
      </c>
      <c r="H25" s="30">
        <f>SUM(H18:H24)</f>
        <v>20</v>
      </c>
      <c r="I25" s="30">
        <f>SUM(I18:I24)</f>
        <v>20</v>
      </c>
      <c r="J25" s="30">
        <f>SUM(J18:J24)</f>
        <v>20</v>
      </c>
      <c r="K25" s="30">
        <f t="shared" si="3"/>
        <v>215</v>
      </c>
      <c r="L25" s="30">
        <f>SUM(L24)</f>
        <v>215</v>
      </c>
      <c r="M25" s="30">
        <f>SUM(M24)</f>
        <v>215</v>
      </c>
      <c r="N25" s="30">
        <f t="shared" si="3"/>
        <v>1943.4999999999998</v>
      </c>
      <c r="O25" s="30">
        <f>SUM(O18:O24)</f>
        <v>1943.4999999999998</v>
      </c>
      <c r="P25" s="30">
        <f>SUM(P18:P24)</f>
        <v>1943.4999999999998</v>
      </c>
      <c r="Q25" s="30">
        <f t="shared" si="3"/>
        <v>347.2</v>
      </c>
      <c r="R25" s="30">
        <f t="shared" ref="R25:AO25" si="4">SUM(R18:R24)</f>
        <v>347.2</v>
      </c>
      <c r="S25" s="30">
        <f t="shared" si="4"/>
        <v>347.2</v>
      </c>
      <c r="T25" s="30">
        <f>T24</f>
        <v>952.5</v>
      </c>
      <c r="U25" s="30">
        <f t="shared" ref="U25:Y25" si="5">U24</f>
        <v>952.5</v>
      </c>
      <c r="V25" s="30">
        <f t="shared" si="5"/>
        <v>952.5</v>
      </c>
      <c r="W25" s="30">
        <f t="shared" si="5"/>
        <v>2</v>
      </c>
      <c r="X25" s="30">
        <f t="shared" si="5"/>
        <v>2</v>
      </c>
      <c r="Y25" s="30">
        <f t="shared" si="5"/>
        <v>2</v>
      </c>
      <c r="Z25" s="31"/>
      <c r="AA25" s="78"/>
      <c r="AB25" s="79"/>
      <c r="AC25" s="80"/>
      <c r="AD25" s="28">
        <f t="shared" ref="AD25:AM25" si="6">SUM(AD18:AD24)</f>
        <v>161.5</v>
      </c>
      <c r="AE25" s="28">
        <f t="shared" si="6"/>
        <v>200</v>
      </c>
      <c r="AF25" s="28">
        <f t="shared" si="6"/>
        <v>200</v>
      </c>
      <c r="AG25" s="28">
        <f t="shared" si="6"/>
        <v>484.9</v>
      </c>
      <c r="AH25" s="28">
        <f t="shared" si="6"/>
        <v>484.9</v>
      </c>
      <c r="AI25" s="28">
        <f t="shared" si="6"/>
        <v>484.9</v>
      </c>
      <c r="AJ25" s="28">
        <f t="shared" si="6"/>
        <v>20</v>
      </c>
      <c r="AK25" s="28">
        <f t="shared" si="6"/>
        <v>20</v>
      </c>
      <c r="AL25" s="28">
        <f t="shared" si="6"/>
        <v>20</v>
      </c>
      <c r="AM25" s="28">
        <f t="shared" si="6"/>
        <v>477</v>
      </c>
      <c r="AN25" s="28">
        <f t="shared" si="4"/>
        <v>477</v>
      </c>
      <c r="AO25" s="28">
        <f t="shared" si="4"/>
        <v>477</v>
      </c>
      <c r="AP25" s="27">
        <f>AP18+AP19+AP20+AP21+AP22+AP23+AP24</f>
        <v>5347.6</v>
      </c>
      <c r="AQ25" s="27">
        <f t="shared" ref="AQ25:AR25" si="7">AQ18+AQ19+AQ20+AQ21+AQ22+AQ23+AQ24</f>
        <v>5381.1</v>
      </c>
      <c r="AR25" s="27">
        <f t="shared" si="7"/>
        <v>5408.1</v>
      </c>
      <c r="AS25" s="3"/>
      <c r="AT25" s="3"/>
    </row>
    <row r="26" spans="1:46" ht="3" hidden="1" customHeight="1">
      <c r="A26" s="4"/>
      <c r="B26" s="5"/>
      <c r="C26" s="6"/>
      <c r="D26" s="6"/>
      <c r="E26" s="6"/>
      <c r="F26" s="6"/>
      <c r="G26" s="6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</row>
    <row r="27" spans="1:46">
      <c r="A27" s="7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12" t="s">
        <v>28</v>
      </c>
      <c r="AS27" s="3"/>
      <c r="AT27" s="3"/>
    </row>
    <row r="28" spans="1:46">
      <c r="A28" s="3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 t="s">
        <v>29</v>
      </c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3"/>
      <c r="AT28" s="3"/>
    </row>
    <row r="29" spans="1:46" ht="15.75">
      <c r="A29" s="3"/>
      <c r="B29" s="35"/>
      <c r="C29" s="35"/>
      <c r="D29" s="35"/>
      <c r="E29" s="35"/>
      <c r="F29" s="35"/>
      <c r="G29" s="35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7">
        <f>AM25+AG25+AD25+W25+T25+Q25+N25+K25+H25+E25+B25+AJ25</f>
        <v>5347.5999999999995</v>
      </c>
      <c r="AQ29" s="37">
        <f>AN25+AH25+AE25+X25+U25+R25+O25+L25+I25+F25+C25+AK25</f>
        <v>5381.0999999999995</v>
      </c>
      <c r="AR29" s="37">
        <f>AO25+AI25+AF25+Y25+V25+S25+P25+M25+J25+G25+D25+AL25</f>
        <v>5408.0999999999995</v>
      </c>
      <c r="AS29" s="3"/>
      <c r="AT29" s="3"/>
    </row>
    <row r="30" spans="1:46">
      <c r="AP30" s="8"/>
    </row>
    <row r="31" spans="1:46">
      <c r="AP31" s="13" t="s">
        <v>30</v>
      </c>
      <c r="AQ31" s="13" t="s">
        <v>31</v>
      </c>
      <c r="AR31" s="13" t="s">
        <v>32</v>
      </c>
    </row>
    <row r="33" spans="19:44">
      <c r="AP33" s="13">
        <f>AP31-AP29</f>
        <v>21.500000000000909</v>
      </c>
      <c r="AQ33" s="13">
        <f>AQ31-AQ29</f>
        <v>0</v>
      </c>
      <c r="AR33" s="13">
        <f>AR31-AR29</f>
        <v>0</v>
      </c>
    </row>
    <row r="44" spans="19:44">
      <c r="S44" s="10"/>
      <c r="T44" s="10"/>
      <c r="U44" s="10"/>
      <c r="V44" s="10"/>
      <c r="W44" s="10"/>
      <c r="X44" s="10"/>
      <c r="Y44" s="14"/>
      <c r="Z44" s="14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</row>
  </sheetData>
  <mergeCells count="29">
    <mergeCell ref="M6:Q6"/>
    <mergeCell ref="AP15:AR15"/>
    <mergeCell ref="M2:Q2"/>
    <mergeCell ref="AA25:AC25"/>
    <mergeCell ref="M7:Q10"/>
    <mergeCell ref="T15:V16"/>
    <mergeCell ref="W15:Y16"/>
    <mergeCell ref="A11:Q11"/>
    <mergeCell ref="A15:A17"/>
    <mergeCell ref="B15:D16"/>
    <mergeCell ref="H15:J16"/>
    <mergeCell ref="AA22:AC22"/>
    <mergeCell ref="AA23:AC23"/>
    <mergeCell ref="AM2:AR10"/>
    <mergeCell ref="AA21:AC21"/>
    <mergeCell ref="AA18:AC18"/>
    <mergeCell ref="AM15:AO16"/>
    <mergeCell ref="AA17:AC17"/>
    <mergeCell ref="Z15:AC15"/>
    <mergeCell ref="AA16:AC16"/>
    <mergeCell ref="AD15:AF16"/>
    <mergeCell ref="AJ15:AL15"/>
    <mergeCell ref="AG15:AI16"/>
    <mergeCell ref="AA20:AC20"/>
    <mergeCell ref="E15:G16"/>
    <mergeCell ref="K15:M16"/>
    <mergeCell ref="N15:P16"/>
    <mergeCell ref="Q15:S16"/>
    <mergeCell ref="AA19:AC19"/>
  </mergeCells>
  <phoneticPr fontId="0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2022-10-27T12:51:34Z</dcterms:modified>
</cp:coreProperties>
</file>