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2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7" i="1"/>
  <c r="E27"/>
  <c r="C27"/>
  <c r="D40"/>
  <c r="D24"/>
  <c r="C24"/>
  <c r="C40"/>
  <c r="E40"/>
  <c r="D50"/>
  <c r="E50"/>
  <c r="C50"/>
  <c r="D47"/>
  <c r="E47"/>
  <c r="C47"/>
  <c r="E24"/>
  <c r="D12"/>
  <c r="E12"/>
  <c r="C12"/>
  <c r="C7" s="1"/>
  <c r="C52" s="1"/>
  <c r="D10"/>
  <c r="E10"/>
  <c r="C10"/>
  <c r="D8"/>
  <c r="E8"/>
  <c r="C8"/>
  <c r="C23" l="1"/>
  <c r="C22" s="1"/>
  <c r="E7"/>
  <c r="D7"/>
  <c r="E23"/>
  <c r="E22" s="1"/>
  <c r="D23"/>
  <c r="D22" s="1"/>
  <c r="D52" l="1"/>
  <c r="E52"/>
</calcChain>
</file>

<file path=xl/sharedStrings.xml><?xml version="1.0" encoding="utf-8"?>
<sst xmlns="http://schemas.openxmlformats.org/spreadsheetml/2006/main" count="98" uniqueCount="97">
  <si>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</si>
  <si>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</si>
  <si>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</si>
  <si>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</si>
  <si>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</si>
  <si>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</si>
  <si>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</si>
  <si>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</si>
  <si>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</si>
  <si>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</si>
  <si>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</si>
  <si>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</si>
  <si>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</si>
  <si>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</si>
  <si>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</si>
  <si>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</si>
  <si>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</si>
  <si>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</si>
  <si>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</si>
  <si>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</si>
  <si>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</si>
  <si>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</si>
  <si>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</si>
  <si>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</si>
  <si>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</si>
  <si>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</si>
  <si>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</si>
  <si>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</si>
  <si>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</si>
  <si>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</si>
  <si>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</si>
  <si>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</si>
  <si>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</si>
  <si>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</si>
  <si>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</si>
  <si>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</si>
  <si>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</si>
  <si>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2 02 15002 05 0000 150</t>
  </si>
  <si>
    <t>2 02 15009 05 0000 150</t>
  </si>
  <si>
    <t>2 02 20302 05 0000 150</t>
  </si>
  <si>
    <t>2 02 25169 05 0000 150</t>
  </si>
  <si>
    <t>2 02 25210 05 0000 150</t>
  </si>
  <si>
    <t>2 02 25243 05 0000 150</t>
  </si>
  <si>
    <t>2 02 25511 05 0000 150</t>
  </si>
  <si>
    <t>2 02 25555 05 0000 150</t>
  </si>
  <si>
    <t>2 02 25576 05 0000 150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</si>
  <si>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</si>
  <si>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</si>
  <si>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</si>
  <si>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</si>
  <si>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</si>
  <si>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2 02 35120 05 0000 150</t>
  </si>
  <si>
    <t>2 02 40014 05 0000 150</t>
  </si>
  <si>
    <t>2 02 49999 05 0000 150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</si>
  <si>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</si>
  <si>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</si>
  <si>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</si>
  <si>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Всего</t>
  </si>
  <si>
    <t>(тыс. руб.)</t>
  </si>
  <si>
    <t>».</t>
  </si>
  <si>
    <t>2 02 20000 00 0000 150</t>
  </si>
  <si>
    <t>2 02 36900 05 0000 150</t>
  </si>
  <si>
    <t>2 02 25304 05 0000 150</t>
  </si>
  <si>
    <t xml:space="preserve">Иные межбюджетные трансферты </t>
  </si>
  <si>
    <t>Объем  доходов  районного бюджета на 2021 год и плановый период 2022 и 2023 годов, формируемый за счет налоговых и неналоговых доходов, а также безвозмездных поступлений.</t>
  </si>
  <si>
    <t xml:space="preserve">Дотации бюджетам бюджетной системы Российской Федерации
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</si>
  <si>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</si>
  <si>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
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</si>
  <si>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</si>
  <si>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</si>
  <si>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</si>
  <si>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 xml:space="preserve">Субсидии бюджетам муниципальных районов на строительство и реконструкцию (модернизацию) объектов питьевого водоснабжения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</si>
  <si>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</si>
  <si>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проведение комплексных кадастровых работ
</t>
  </si>
  <si>
    <t xml:space="preserve">Субсидии бюджетам муниципальных районов на реализацию программ формирования современной городской среды
</t>
  </si>
  <si>
    <t xml:space="preserve">Субсидии бюджетам муниципальных районов на обеспечение комплексного развития сельских территорий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</si>
  <si>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</si>
  <si>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</si>
  <si>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Единая субвенция бюджетам муниципальных районов из бюджета субъекта Российской Федерации
</t>
  </si>
  <si>
    <t>2 02 40000 00 0000 150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</si>
  <si>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</si>
  <si>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 муниципальных районов
</t>
  </si>
  <si>
    <t>2 07 00000 00 0000 000</t>
  </si>
  <si>
    <t>2 02 25467 05 0000 150</t>
  </si>
  <si>
    <t>2 02 35469 05 0000 150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</si>
  <si>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</si>
  <si>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</si>
  <si>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
</t>
  </si>
  <si>
    <t>2 02 35176 05 0000 150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</si>
  <si>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</si>
  <si>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</si>
  <si>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2 02 20077 05 0000 150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</si>
  <si>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</si>
  <si>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</si>
  <si>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</si>
  <si>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</si>
  <si>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r>
      <t xml:space="preserve">Приложение 2
к решению Представительного Собрания   Кирилловского муниципального района«О внесении изменений в решение Представительного Собрания от 10.12.2020 №95 «О районном бюджете на 2021 год и плановый период 2022 и 2023 годов»   
от 15.12.2021  № 94     </t>
    </r>
    <r>
      <rPr>
        <u/>
        <sz val="11"/>
        <color theme="1"/>
        <rFont val="Times New Roman"/>
        <family val="1"/>
        <charset val="204"/>
      </rPr>
      <t xml:space="preserve">    </t>
    </r>
    <r>
      <rPr>
        <sz val="11"/>
        <color theme="1"/>
        <rFont val="Times New Roman"/>
        <family val="1"/>
        <charset val="204"/>
      </rPr>
      <t xml:space="preserve">       
«Приложение 2                                                            к решению Представительного Собрания Кирилловского муниципального района «О районном бюджете на 2021 год и плановый  период 2022 и 2023 годов» от 10.12.2020             № 95 (с изменениями, внесенными решением Представительного Собрания от 15.04.2020  № 11, от 08.07.2021 № 36, от 15.10.2021 № 47)
</t>
    </r>
  </si>
</sst>
</file>

<file path=xl/styles.xml><?xml version="1.0" encoding="utf-8"?>
<styleSheet xmlns="http://schemas.openxmlformats.org/spreadsheetml/2006/main">
  <numFmts count="1">
    <numFmt numFmtId="164" formatCode="#,##0.0_р_."/>
  </numFmts>
  <fonts count="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justify" vertical="top" wrapText="1"/>
    </xf>
    <xf numFmtId="164" fontId="3" fillId="2" borderId="1" xfId="0" applyNumberFormat="1" applyFont="1" applyFill="1" applyBorder="1" applyAlignment="1">
      <alignment wrapText="1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wrapText="1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abSelected="1" zoomScaleNormal="100" workbookViewId="0">
      <selection activeCell="C4" sqref="C4:E4"/>
    </sheetView>
  </sheetViews>
  <sheetFormatPr defaultColWidth="9.140625" defaultRowHeight="15"/>
  <cols>
    <col min="1" max="1" width="23.28515625" style="3" customWidth="1"/>
    <col min="2" max="2" width="48.7109375" style="3" customWidth="1"/>
    <col min="3" max="5" width="14.28515625" style="3" bestFit="1" customWidth="1"/>
    <col min="6" max="16384" width="9.140625" style="3"/>
  </cols>
  <sheetData>
    <row r="1" spans="1:5" ht="255.75" customHeight="1">
      <c r="C1" s="19" t="s">
        <v>96</v>
      </c>
      <c r="D1" s="19"/>
      <c r="E1" s="19"/>
    </row>
    <row r="2" spans="1:5" ht="46.5" customHeight="1">
      <c r="A2" s="18" t="s">
        <v>64</v>
      </c>
      <c r="B2" s="18"/>
      <c r="C2" s="18"/>
      <c r="D2" s="18"/>
      <c r="E2" s="18"/>
    </row>
    <row r="3" spans="1:5">
      <c r="A3" s="4"/>
      <c r="B3" s="4"/>
      <c r="C3" s="4"/>
      <c r="D3" s="4"/>
      <c r="E3" s="5" t="s">
        <v>58</v>
      </c>
    </row>
    <row r="4" spans="1:5" ht="38.25" customHeight="1">
      <c r="A4" s="20" t="s">
        <v>0</v>
      </c>
      <c r="B4" s="20" t="s">
        <v>1</v>
      </c>
      <c r="C4" s="20" t="s">
        <v>2</v>
      </c>
      <c r="D4" s="20"/>
      <c r="E4" s="20"/>
    </row>
    <row r="5" spans="1:5">
      <c r="A5" s="20"/>
      <c r="B5" s="20"/>
      <c r="C5" s="6">
        <v>2021</v>
      </c>
      <c r="D5" s="6">
        <v>2022</v>
      </c>
      <c r="E5" s="6">
        <v>2023</v>
      </c>
    </row>
    <row r="6" spans="1:5">
      <c r="A6" s="6">
        <v>1</v>
      </c>
      <c r="B6" s="6">
        <v>2</v>
      </c>
      <c r="C6" s="6">
        <v>3</v>
      </c>
      <c r="D6" s="6">
        <v>4</v>
      </c>
      <c r="E6" s="6">
        <v>5</v>
      </c>
    </row>
    <row r="7" spans="1:5" ht="16.5" customHeight="1">
      <c r="A7" s="7" t="s">
        <v>3</v>
      </c>
      <c r="B7" s="7" t="s">
        <v>4</v>
      </c>
      <c r="C7" s="8">
        <f>C8+C10+C12+C17+C18+C19+C20+C21</f>
        <v>222126</v>
      </c>
      <c r="D7" s="8">
        <f t="shared" ref="D7:E7" si="0">D8+D10+D12+D17+D18+D19+D20+D21</f>
        <v>228450</v>
      </c>
      <c r="E7" s="8">
        <f t="shared" si="0"/>
        <v>241044</v>
      </c>
    </row>
    <row r="8" spans="1:5" ht="15.75" customHeight="1">
      <c r="A8" s="1" t="s">
        <v>5</v>
      </c>
      <c r="B8" s="1" t="s">
        <v>6</v>
      </c>
      <c r="C8" s="2">
        <f>C9</f>
        <v>153699</v>
      </c>
      <c r="D8" s="2">
        <f t="shared" ref="D8:E8" si="1">D9</f>
        <v>178768</v>
      </c>
      <c r="E8" s="2">
        <f t="shared" si="1"/>
        <v>189629</v>
      </c>
    </row>
    <row r="9" spans="1:5" ht="17.25" customHeight="1">
      <c r="A9" s="1" t="s">
        <v>7</v>
      </c>
      <c r="B9" s="1" t="s">
        <v>8</v>
      </c>
      <c r="C9" s="2">
        <v>153699</v>
      </c>
      <c r="D9" s="2">
        <v>178768</v>
      </c>
      <c r="E9" s="2">
        <v>189629</v>
      </c>
    </row>
    <row r="10" spans="1:5" ht="44.25" customHeight="1">
      <c r="A10" s="1" t="s">
        <v>9</v>
      </c>
      <c r="B10" s="1" t="s">
        <v>10</v>
      </c>
      <c r="C10" s="2">
        <f>C11</f>
        <v>20318</v>
      </c>
      <c r="D10" s="2">
        <f t="shared" ref="D10:E10" si="2">D11</f>
        <v>21018</v>
      </c>
      <c r="E10" s="2">
        <f t="shared" si="2"/>
        <v>22331</v>
      </c>
    </row>
    <row r="11" spans="1:5" ht="30" customHeight="1">
      <c r="A11" s="1" t="s">
        <v>9</v>
      </c>
      <c r="B11" s="1" t="s">
        <v>11</v>
      </c>
      <c r="C11" s="2">
        <v>20318</v>
      </c>
      <c r="D11" s="2">
        <v>21018</v>
      </c>
      <c r="E11" s="2">
        <v>22331</v>
      </c>
    </row>
    <row r="12" spans="1:5" ht="17.25" customHeight="1">
      <c r="A12" s="1" t="s">
        <v>12</v>
      </c>
      <c r="B12" s="1" t="s">
        <v>13</v>
      </c>
      <c r="C12" s="2">
        <f>SUM(C13:C16)</f>
        <v>22212</v>
      </c>
      <c r="D12" s="2">
        <f t="shared" ref="D12:E12" si="3">SUM(D13:D16)</f>
        <v>18815</v>
      </c>
      <c r="E12" s="2">
        <f t="shared" si="3"/>
        <v>19340</v>
      </c>
    </row>
    <row r="13" spans="1:5" ht="30">
      <c r="A13" s="1" t="s">
        <v>14</v>
      </c>
      <c r="B13" s="1" t="s">
        <v>15</v>
      </c>
      <c r="C13" s="2">
        <v>18359</v>
      </c>
      <c r="D13" s="2">
        <v>18650</v>
      </c>
      <c r="E13" s="2">
        <v>19162</v>
      </c>
    </row>
    <row r="14" spans="1:5" ht="30">
      <c r="A14" s="1" t="s">
        <v>16</v>
      </c>
      <c r="B14" s="1" t="s">
        <v>17</v>
      </c>
      <c r="C14" s="2">
        <v>3000</v>
      </c>
      <c r="D14" s="2">
        <v>0</v>
      </c>
      <c r="E14" s="2">
        <v>0</v>
      </c>
    </row>
    <row r="15" spans="1:5" ht="18" customHeight="1">
      <c r="A15" s="1" t="s">
        <v>18</v>
      </c>
      <c r="B15" s="1" t="s">
        <v>19</v>
      </c>
      <c r="C15" s="2">
        <v>1</v>
      </c>
      <c r="D15" s="2">
        <v>1</v>
      </c>
      <c r="E15" s="2">
        <v>1</v>
      </c>
    </row>
    <row r="16" spans="1:5" ht="30">
      <c r="A16" s="1" t="s">
        <v>20</v>
      </c>
      <c r="B16" s="1" t="s">
        <v>21</v>
      </c>
      <c r="C16" s="2">
        <v>852</v>
      </c>
      <c r="D16" s="2">
        <v>164</v>
      </c>
      <c r="E16" s="2">
        <v>177</v>
      </c>
    </row>
    <row r="17" spans="1:5" ht="16.5" customHeight="1">
      <c r="A17" s="1" t="s">
        <v>22</v>
      </c>
      <c r="B17" s="1" t="s">
        <v>23</v>
      </c>
      <c r="C17" s="2">
        <v>1300</v>
      </c>
      <c r="D17" s="2">
        <v>1400</v>
      </c>
      <c r="E17" s="2">
        <v>1400</v>
      </c>
    </row>
    <row r="18" spans="1:5" ht="44.25" customHeight="1">
      <c r="A18" s="1" t="s">
        <v>24</v>
      </c>
      <c r="B18" s="1" t="s">
        <v>25</v>
      </c>
      <c r="C18" s="2">
        <v>11214</v>
      </c>
      <c r="D18" s="2">
        <v>6555</v>
      </c>
      <c r="E18" s="2">
        <v>6555</v>
      </c>
    </row>
    <row r="19" spans="1:5" ht="30">
      <c r="A19" s="1" t="s">
        <v>26</v>
      </c>
      <c r="B19" s="1" t="s">
        <v>27</v>
      </c>
      <c r="C19" s="2">
        <v>617</v>
      </c>
      <c r="D19" s="2">
        <v>212</v>
      </c>
      <c r="E19" s="2">
        <v>230</v>
      </c>
    </row>
    <row r="20" spans="1:5" ht="30.75" customHeight="1">
      <c r="A20" s="1" t="s">
        <v>28</v>
      </c>
      <c r="B20" s="1" t="s">
        <v>29</v>
      </c>
      <c r="C20" s="2">
        <v>12081</v>
      </c>
      <c r="D20" s="2">
        <v>1271</v>
      </c>
      <c r="E20" s="2">
        <v>1271</v>
      </c>
    </row>
    <row r="21" spans="1:5" ht="15.75" customHeight="1">
      <c r="A21" s="1" t="s">
        <v>30</v>
      </c>
      <c r="B21" s="1" t="s">
        <v>31</v>
      </c>
      <c r="C21" s="2">
        <v>685</v>
      </c>
      <c r="D21" s="2">
        <v>411</v>
      </c>
      <c r="E21" s="2">
        <v>288</v>
      </c>
    </row>
    <row r="22" spans="1:5" ht="18.75" customHeight="1">
      <c r="A22" s="7" t="s">
        <v>32</v>
      </c>
      <c r="B22" s="7" t="s">
        <v>33</v>
      </c>
      <c r="C22" s="8">
        <f>C23+C50</f>
        <v>462887.3</v>
      </c>
      <c r="D22" s="8">
        <f>D23+D50</f>
        <v>345112.6</v>
      </c>
      <c r="E22" s="8">
        <f>E23+E50</f>
        <v>263469.89999999997</v>
      </c>
    </row>
    <row r="23" spans="1:5" ht="30" customHeight="1">
      <c r="A23" s="1" t="s">
        <v>34</v>
      </c>
      <c r="B23" s="1" t="s">
        <v>35</v>
      </c>
      <c r="C23" s="2">
        <f>C24+C27+C40+C47</f>
        <v>462774.8</v>
      </c>
      <c r="D23" s="2">
        <f>D24+D27+D40+D47</f>
        <v>345112.6</v>
      </c>
      <c r="E23" s="2">
        <f>E24+E27+E40+E47</f>
        <v>263469.89999999997</v>
      </c>
    </row>
    <row r="24" spans="1:5" ht="33" customHeight="1">
      <c r="A24" s="9" t="s">
        <v>36</v>
      </c>
      <c r="B24" s="1" t="s">
        <v>65</v>
      </c>
      <c r="C24" s="2">
        <f>SUM(C25:C26)</f>
        <v>106518.7</v>
      </c>
      <c r="D24" s="2">
        <f>SUM(D25:D26)</f>
        <v>43173.599999999999</v>
      </c>
      <c r="E24" s="2">
        <f>SUM(E25:E26)</f>
        <v>43173.599999999999</v>
      </c>
    </row>
    <row r="25" spans="1:5" ht="45.75" customHeight="1">
      <c r="A25" s="1" t="s">
        <v>37</v>
      </c>
      <c r="B25" s="1" t="s">
        <v>66</v>
      </c>
      <c r="C25" s="2">
        <v>55883</v>
      </c>
      <c r="D25" s="2">
        <v>0</v>
      </c>
      <c r="E25" s="2">
        <v>0</v>
      </c>
    </row>
    <row r="26" spans="1:5" ht="62.25" customHeight="1">
      <c r="A26" s="1" t="s">
        <v>38</v>
      </c>
      <c r="B26" s="9" t="s">
        <v>67</v>
      </c>
      <c r="C26" s="2">
        <v>50635.7</v>
      </c>
      <c r="D26" s="2">
        <v>43173.599999999999</v>
      </c>
      <c r="E26" s="2">
        <v>43173.599999999999</v>
      </c>
    </row>
    <row r="27" spans="1:5" ht="31.5" customHeight="1">
      <c r="A27" s="1" t="s">
        <v>60</v>
      </c>
      <c r="B27" s="1" t="s">
        <v>68</v>
      </c>
      <c r="C27" s="2">
        <f>SUM(C28:C39)</f>
        <v>163413.70000000001</v>
      </c>
      <c r="D27" s="2">
        <f>SUM(D28:D39)</f>
        <v>107667.79999999999</v>
      </c>
      <c r="E27" s="2">
        <f>SUM(E28:E39)</f>
        <v>25093.100000000002</v>
      </c>
    </row>
    <row r="28" spans="1:5" ht="44.45" customHeight="1">
      <c r="A28" s="1" t="s">
        <v>91</v>
      </c>
      <c r="B28" s="1" t="s">
        <v>69</v>
      </c>
      <c r="C28" s="2">
        <v>0</v>
      </c>
      <c r="D28" s="2">
        <v>8000</v>
      </c>
      <c r="E28" s="2">
        <v>0</v>
      </c>
    </row>
    <row r="29" spans="1:5" ht="105">
      <c r="A29" s="1" t="s">
        <v>39</v>
      </c>
      <c r="B29" s="9" t="s">
        <v>93</v>
      </c>
      <c r="C29" s="2">
        <v>0</v>
      </c>
      <c r="D29" s="2">
        <v>3903.1</v>
      </c>
      <c r="E29" s="2">
        <v>4376.8999999999996</v>
      </c>
    </row>
    <row r="30" spans="1:5" ht="105">
      <c r="A30" s="1" t="s">
        <v>40</v>
      </c>
      <c r="B30" s="9" t="s">
        <v>92</v>
      </c>
      <c r="C30" s="17">
        <v>3137.5</v>
      </c>
      <c r="D30" s="2">
        <v>3137.5</v>
      </c>
      <c r="E30" s="2">
        <v>1568.5</v>
      </c>
    </row>
    <row r="31" spans="1:5" ht="76.5" customHeight="1">
      <c r="A31" s="1" t="s">
        <v>41</v>
      </c>
      <c r="B31" s="9" t="s">
        <v>70</v>
      </c>
      <c r="C31" s="17">
        <v>0</v>
      </c>
      <c r="D31" s="2">
        <v>0</v>
      </c>
      <c r="E31" s="2">
        <v>7818.4</v>
      </c>
    </row>
    <row r="32" spans="1:5" ht="45" customHeight="1">
      <c r="A32" s="1" t="s">
        <v>42</v>
      </c>
      <c r="B32" s="9" t="s">
        <v>71</v>
      </c>
      <c r="C32" s="17">
        <v>0</v>
      </c>
      <c r="D32" s="2">
        <v>81073.2</v>
      </c>
      <c r="E32" s="2">
        <v>0</v>
      </c>
    </row>
    <row r="33" spans="1:5" ht="77.25" customHeight="1">
      <c r="A33" s="1" t="s">
        <v>62</v>
      </c>
      <c r="B33" s="9" t="s">
        <v>72</v>
      </c>
      <c r="C33" s="17">
        <v>6972.4</v>
      </c>
      <c r="D33" s="2">
        <v>7284.2</v>
      </c>
      <c r="E33" s="2">
        <v>7104.5</v>
      </c>
    </row>
    <row r="34" spans="1:5" ht="61.5" customHeight="1">
      <c r="A34" s="1" t="s">
        <v>83</v>
      </c>
      <c r="B34" s="9" t="s">
        <v>86</v>
      </c>
      <c r="C34" s="17">
        <v>495</v>
      </c>
      <c r="D34" s="2">
        <v>0</v>
      </c>
      <c r="E34" s="2">
        <v>0</v>
      </c>
    </row>
    <row r="35" spans="1:5" ht="31.5" customHeight="1">
      <c r="A35" s="1" t="s">
        <v>43</v>
      </c>
      <c r="B35" s="1" t="s">
        <v>73</v>
      </c>
      <c r="C35" s="17">
        <v>0</v>
      </c>
      <c r="D35" s="2">
        <v>360</v>
      </c>
      <c r="E35" s="2">
        <v>315</v>
      </c>
    </row>
    <row r="36" spans="1:5" ht="47.25" customHeight="1">
      <c r="A36" s="1" t="s">
        <v>44</v>
      </c>
      <c r="B36" s="9" t="s">
        <v>74</v>
      </c>
      <c r="C36" s="17">
        <v>1584.6</v>
      </c>
      <c r="D36" s="2">
        <v>1147.9000000000001</v>
      </c>
      <c r="E36" s="2">
        <v>1147.9000000000001</v>
      </c>
    </row>
    <row r="37" spans="1:5" ht="45" customHeight="1">
      <c r="A37" s="1" t="s">
        <v>45</v>
      </c>
      <c r="B37" s="1" t="s">
        <v>75</v>
      </c>
      <c r="C37" s="17">
        <v>22972.400000000001</v>
      </c>
      <c r="D37" s="2">
        <v>0</v>
      </c>
      <c r="E37" s="2">
        <v>0</v>
      </c>
    </row>
    <row r="38" spans="1:5" ht="75">
      <c r="A38" s="1" t="s">
        <v>94</v>
      </c>
      <c r="B38" s="1" t="s">
        <v>95</v>
      </c>
      <c r="C38" s="17">
        <v>2054.8000000000002</v>
      </c>
      <c r="D38" s="2">
        <v>0</v>
      </c>
      <c r="E38" s="2">
        <v>0</v>
      </c>
    </row>
    <row r="39" spans="1:5" ht="20.25" customHeight="1">
      <c r="A39" s="1" t="s">
        <v>46</v>
      </c>
      <c r="B39" s="1" t="s">
        <v>47</v>
      </c>
      <c r="C39" s="17">
        <v>126197</v>
      </c>
      <c r="D39" s="2">
        <v>2761.9</v>
      </c>
      <c r="E39" s="2">
        <v>2761.9</v>
      </c>
    </row>
    <row r="40" spans="1:5" ht="30">
      <c r="A40" s="1" t="s">
        <v>48</v>
      </c>
      <c r="B40" s="1" t="s">
        <v>49</v>
      </c>
      <c r="C40" s="2">
        <f>SUM(C41:C46)</f>
        <v>186800.6</v>
      </c>
      <c r="D40" s="2">
        <f>SUM(D41:D46)</f>
        <v>189299.99999999997</v>
      </c>
      <c r="E40" s="2">
        <f>SUM(E41:E46)</f>
        <v>190139.39999999997</v>
      </c>
    </row>
    <row r="41" spans="1:5" ht="45.75" customHeight="1">
      <c r="A41" s="1" t="s">
        <v>50</v>
      </c>
      <c r="B41" s="1" t="s">
        <v>76</v>
      </c>
      <c r="C41" s="2">
        <v>174815.6</v>
      </c>
      <c r="D41" s="2">
        <v>177691.9</v>
      </c>
      <c r="E41" s="2">
        <v>177892.9</v>
      </c>
    </row>
    <row r="42" spans="1:5" ht="75" customHeight="1">
      <c r="A42" s="1" t="s">
        <v>51</v>
      </c>
      <c r="B42" s="1" t="s">
        <v>77</v>
      </c>
      <c r="C42" s="2">
        <v>5.8</v>
      </c>
      <c r="D42" s="2">
        <v>17.399999999999999</v>
      </c>
      <c r="E42" s="2">
        <v>2.4</v>
      </c>
    </row>
    <row r="43" spans="1:5" ht="91.5" customHeight="1">
      <c r="A43" s="1" t="s">
        <v>88</v>
      </c>
      <c r="B43" s="1" t="s">
        <v>87</v>
      </c>
      <c r="C43" s="2">
        <v>0</v>
      </c>
      <c r="D43" s="2">
        <v>0</v>
      </c>
      <c r="E43" s="2">
        <v>653.4</v>
      </c>
    </row>
    <row r="44" spans="1:5" ht="77.25" customHeight="1">
      <c r="A44" s="15" t="s">
        <v>89</v>
      </c>
      <c r="B44" s="16" t="s">
        <v>90</v>
      </c>
      <c r="C44" s="17">
        <v>8983.7999999999993</v>
      </c>
      <c r="D44" s="17">
        <v>8983.7999999999993</v>
      </c>
      <c r="E44" s="17">
        <v>8983.7999999999993</v>
      </c>
    </row>
    <row r="45" spans="1:5" ht="48" customHeight="1">
      <c r="A45" s="1" t="s">
        <v>84</v>
      </c>
      <c r="B45" s="1" t="s">
        <v>85</v>
      </c>
      <c r="C45" s="2">
        <v>354.2</v>
      </c>
      <c r="D45" s="2">
        <v>0</v>
      </c>
      <c r="E45" s="2">
        <v>0</v>
      </c>
    </row>
    <row r="46" spans="1:5" ht="47.25" customHeight="1">
      <c r="A46" s="1" t="s">
        <v>61</v>
      </c>
      <c r="B46" s="1" t="s">
        <v>78</v>
      </c>
      <c r="C46" s="2">
        <v>2641.2</v>
      </c>
      <c r="D46" s="2">
        <v>2606.9</v>
      </c>
      <c r="E46" s="2">
        <v>2606.9</v>
      </c>
    </row>
    <row r="47" spans="1:5" ht="17.25" customHeight="1">
      <c r="A47" s="1" t="s">
        <v>79</v>
      </c>
      <c r="B47" s="1" t="s">
        <v>63</v>
      </c>
      <c r="C47" s="2">
        <f>SUM(C48:C49)</f>
        <v>6041.7999999999993</v>
      </c>
      <c r="D47" s="2">
        <f t="shared" ref="D47:E47" si="4">SUM(D48:D49)</f>
        <v>4971.2</v>
      </c>
      <c r="E47" s="2">
        <f t="shared" si="4"/>
        <v>5063.8</v>
      </c>
    </row>
    <row r="48" spans="1:5" ht="80.25" customHeight="1">
      <c r="A48" s="1" t="s">
        <v>52</v>
      </c>
      <c r="B48" s="1" t="s">
        <v>80</v>
      </c>
      <c r="C48" s="2">
        <v>4689.2</v>
      </c>
      <c r="D48" s="2">
        <v>4631.2</v>
      </c>
      <c r="E48" s="2">
        <v>4723.8</v>
      </c>
    </row>
    <row r="49" spans="1:5" ht="33" customHeight="1">
      <c r="A49" s="1" t="s">
        <v>53</v>
      </c>
      <c r="B49" s="9" t="s">
        <v>81</v>
      </c>
      <c r="C49" s="2">
        <v>1352.6</v>
      </c>
      <c r="D49" s="2">
        <v>340</v>
      </c>
      <c r="E49" s="2">
        <v>340</v>
      </c>
    </row>
    <row r="50" spans="1:5" ht="15.75" customHeight="1">
      <c r="A50" s="12" t="s">
        <v>82</v>
      </c>
      <c r="B50" s="12" t="s">
        <v>54</v>
      </c>
      <c r="C50" s="13">
        <f>SUM(C51)</f>
        <v>112.5</v>
      </c>
      <c r="D50" s="13">
        <f t="shared" ref="D50:E50" si="5">SUM(D51)</f>
        <v>0</v>
      </c>
      <c r="E50" s="13">
        <f t="shared" si="5"/>
        <v>0</v>
      </c>
    </row>
    <row r="51" spans="1:5" ht="34.5" customHeight="1">
      <c r="A51" s="12" t="s">
        <v>55</v>
      </c>
      <c r="B51" s="12" t="s">
        <v>56</v>
      </c>
      <c r="C51" s="14">
        <v>112.5</v>
      </c>
      <c r="D51" s="13">
        <v>0</v>
      </c>
      <c r="E51" s="13">
        <v>0</v>
      </c>
    </row>
    <row r="52" spans="1:5" ht="16.5" customHeight="1">
      <c r="A52" s="1"/>
      <c r="B52" s="7" t="s">
        <v>57</v>
      </c>
      <c r="C52" s="10">
        <f>C22+C7</f>
        <v>685013.3</v>
      </c>
      <c r="D52" s="10">
        <f t="shared" ref="D52:E52" si="6">D22+D7</f>
        <v>573562.6</v>
      </c>
      <c r="E52" s="10">
        <f t="shared" si="6"/>
        <v>504513.89999999997</v>
      </c>
    </row>
    <row r="53" spans="1:5">
      <c r="A53" s="4"/>
      <c r="B53" s="4"/>
      <c r="C53" s="4"/>
      <c r="D53" s="4"/>
      <c r="E53" s="11" t="s">
        <v>59</v>
      </c>
    </row>
  </sheetData>
  <mergeCells count="5">
    <mergeCell ref="A2:E2"/>
    <mergeCell ref="C1:E1"/>
    <mergeCell ref="A4:A5"/>
    <mergeCell ref="B4:B5"/>
    <mergeCell ref="C4:E4"/>
  </mergeCells>
  <pageMargins left="0.59055118110236227" right="0" top="0" bottom="0" header="0" footer="0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2021-12-16T08:56:46Z</dcterms:modified>
</cp:coreProperties>
</file>