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-2024" sheetId="1" r:id="rId1"/>
  </sheets>
  <definedNames>
    <definedName name="_xlnm.Print_Area" localSheetId="0">'2022-2024'!$A$1:$AN$24</definedName>
  </definedNames>
  <calcPr calcId="125725"/>
</workbook>
</file>

<file path=xl/calcChain.xml><?xml version="1.0" encoding="utf-8"?>
<calcChain xmlns="http://schemas.openxmlformats.org/spreadsheetml/2006/main">
  <c r="AL21" i="1"/>
  <c r="AL19"/>
  <c r="AL17"/>
  <c r="Z22"/>
  <c r="AN21"/>
  <c r="AN20"/>
  <c r="AN19"/>
  <c r="AN18"/>
  <c r="AN17"/>
  <c r="AN16"/>
  <c r="AM20"/>
  <c r="AM19"/>
  <c r="AM18"/>
  <c r="AM17"/>
  <c r="AM16"/>
  <c r="AN15"/>
  <c r="AM15"/>
  <c r="AL16"/>
  <c r="AL20"/>
  <c r="AL18"/>
  <c r="AL15"/>
  <c r="P22"/>
  <c r="O22"/>
  <c r="N22"/>
  <c r="AM21"/>
  <c r="B22"/>
  <c r="M22"/>
  <c r="L22"/>
  <c r="K22"/>
  <c r="J22"/>
  <c r="I22"/>
  <c r="H22"/>
  <c r="AK22"/>
  <c r="AJ22"/>
  <c r="AE22"/>
  <c r="AD22"/>
  <c r="G22"/>
  <c r="V22"/>
  <c r="U22"/>
  <c r="AL22" l="1"/>
  <c r="AN27" s="1"/>
  <c r="AN22"/>
  <c r="AM22"/>
  <c r="F22"/>
  <c r="E22"/>
  <c r="R22" l="1"/>
  <c r="S22"/>
  <c r="Q22"/>
  <c r="D22"/>
  <c r="AQ22" s="1"/>
  <c r="C22"/>
  <c r="AP22" s="1"/>
  <c r="AF22"/>
  <c r="T22"/>
  <c r="AC22"/>
  <c r="AI22"/>
  <c r="AO22" l="1"/>
</calcChain>
</file>

<file path=xl/sharedStrings.xml><?xml version="1.0" encoding="utf-8"?>
<sst xmlns="http://schemas.openxmlformats.org/spreadsheetml/2006/main" count="29" uniqueCount="29">
  <si>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</si>
  <si>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</si>
  <si>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</si>
  <si>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</si>
  <si>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</si>
  <si>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</si>
  <si>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</si>
  <si>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</si>
  <si>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</si>
  <si>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</si>
  <si>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</si>
  <si>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</si>
  <si>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</si>
  <si>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</si>
  <si>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</si>
  <si>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</si>
  <si>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</si>
  <si>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</si>
  <si>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</si>
  <si>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</si>
  <si>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</si>
  <si>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</si>
  <si>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2021 год и плановый период 2022 и 2023 годов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</si>
  <si>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</si>
  <si>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."</t>
  </si>
  <si>
    <t>было -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</si>
  <si>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</si>
  <si>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</si>
  <si>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 xml:space="preserve">Приложение 8 к решению Представительного Собрания Кирилловского муниципального района от 15.12.2021  № 94                                 "Приложение 12                                                                                  к решению Представительного Собрания Кирилловского муниципального района от   10.12.2020     №  95 №  95 (с изменениями, внесенными решением  Представительного Собрания от 15.04.2020  № 11, от 08.07.2021 №36, от 15.10.2021 №47) 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</si>
</sst>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0" fillId="0" borderId="0" xfId="0" applyFont="1" applyBorder="1"/>
    <xf numFmtId="0" fontId="0" fillId="0" borderId="0" xfId="0" applyFont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164" fontId="14" fillId="0" borderId="0" xfId="0" applyNumberFormat="1" applyFont="1"/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8" fillId="0" borderId="30" xfId="0" applyNumberFormat="1" applyFont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164" fontId="18" fillId="0" borderId="32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L30"/>
  <sheetViews>
    <sheetView tabSelected="1" view="pageBreakPreview" topLeftCell="A2" zoomScale="60" zoomScaleNormal="100" workbookViewId="0">
      <selection activeCell="K20" sqref="K20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7" width="9" customWidth="1"/>
    <col min="28" max="28" width="2.85546875" customWidth="1"/>
    <col min="29" max="29" width="10.42578125" customWidth="1"/>
    <col min="30" max="30" width="8.28515625" customWidth="1"/>
    <col min="31" max="31" width="9.42578125" customWidth="1"/>
    <col min="32" max="32" width="9.5703125" customWidth="1"/>
    <col min="33" max="33" width="9" customWidth="1"/>
    <col min="34" max="34" width="10" customWidth="1"/>
    <col min="35" max="35" width="9.7109375" customWidth="1"/>
    <col min="36" max="36" width="8.28515625" customWidth="1"/>
    <col min="37" max="37" width="8" customWidth="1"/>
    <col min="38" max="38" width="10.5703125" customWidth="1"/>
    <col min="39" max="39" width="11" customWidth="1"/>
    <col min="40" max="40" width="13.7109375" customWidth="1"/>
    <col min="41" max="41" width="13.5703125" customWidth="1"/>
  </cols>
  <sheetData>
    <row r="1" spans="1:41" ht="47.25" hidden="1" customHeight="1">
      <c r="AI1" s="2"/>
      <c r="AJ1" s="1"/>
      <c r="AK1" s="1"/>
    </row>
    <row r="2" spans="1:41" ht="1.5" customHeight="1">
      <c r="T2" s="13"/>
      <c r="U2" s="13"/>
      <c r="V2" s="13"/>
      <c r="W2" s="45"/>
      <c r="X2" s="45"/>
      <c r="Y2" s="45"/>
      <c r="Z2" s="58"/>
      <c r="AA2" s="58"/>
      <c r="AB2" s="58"/>
      <c r="AC2" s="13"/>
      <c r="AD2" s="13"/>
      <c r="AE2" s="13"/>
      <c r="AF2" s="12"/>
      <c r="AG2" s="13"/>
      <c r="AH2" s="13"/>
      <c r="AI2" s="70"/>
      <c r="AJ2" s="70"/>
      <c r="AK2" s="70"/>
      <c r="AL2" s="70"/>
      <c r="AM2" s="15"/>
      <c r="AN2" s="15"/>
      <c r="AO2" s="15"/>
    </row>
    <row r="3" spans="1:41" ht="66" hidden="1" customHeight="1">
      <c r="R3" s="90"/>
      <c r="S3" s="91"/>
      <c r="T3" s="91"/>
      <c r="U3" s="91"/>
      <c r="V3" s="36"/>
      <c r="W3" s="45"/>
      <c r="X3" s="45"/>
      <c r="Y3" s="45"/>
      <c r="Z3" s="58"/>
      <c r="AA3" s="58"/>
      <c r="AB3" s="58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180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90" t="s">
        <v>28</v>
      </c>
      <c r="S4" s="91"/>
      <c r="T4" s="91"/>
      <c r="U4" s="91"/>
      <c r="V4" s="14"/>
      <c r="W4" s="46"/>
      <c r="X4" s="46"/>
      <c r="Y4" s="46"/>
      <c r="Z4" s="59"/>
      <c r="AA4" s="59"/>
      <c r="AB4" s="59"/>
      <c r="AC4" s="14"/>
      <c r="AD4" s="14"/>
      <c r="AE4" s="14"/>
      <c r="AF4" s="11"/>
      <c r="AG4" s="14"/>
      <c r="AH4" s="14"/>
      <c r="AI4" s="71"/>
      <c r="AJ4" s="71"/>
      <c r="AK4" s="71"/>
      <c r="AL4" s="71"/>
      <c r="AM4" s="16"/>
      <c r="AN4" s="16"/>
      <c r="AO4" s="16"/>
    </row>
    <row r="5" spans="1:41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5"/>
      <c r="AJ5" s="6"/>
      <c r="AK5" s="6"/>
      <c r="AL5" s="3"/>
      <c r="AM5" s="3"/>
      <c r="AN5" s="3"/>
      <c r="AO5" s="3"/>
    </row>
    <row r="6" spans="1:41" ht="24" customHeight="1">
      <c r="A6" s="92" t="s">
        <v>22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19"/>
      <c r="AN6" s="19"/>
      <c r="AO6" s="17"/>
    </row>
    <row r="7" spans="1:41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19"/>
      <c r="AN7" s="19"/>
      <c r="AO7" s="17"/>
    </row>
    <row r="8" spans="1:41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3"/>
    </row>
    <row r="9" spans="1:41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3"/>
    </row>
    <row r="10" spans="1:41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18"/>
      <c r="AJ10" s="18"/>
      <c r="AK10" s="18"/>
      <c r="AL10" s="18"/>
      <c r="AM10" s="22"/>
      <c r="AN10" s="22" t="s">
        <v>10</v>
      </c>
      <c r="AO10" s="7"/>
    </row>
    <row r="11" spans="1:41" ht="83.25" customHeight="1">
      <c r="A11" s="94" t="s">
        <v>9</v>
      </c>
      <c r="B11" s="61" t="s">
        <v>17</v>
      </c>
      <c r="C11" s="62"/>
      <c r="D11" s="63"/>
      <c r="E11" s="61" t="s">
        <v>18</v>
      </c>
      <c r="F11" s="62"/>
      <c r="G11" s="63"/>
      <c r="H11" s="61" t="s">
        <v>20</v>
      </c>
      <c r="I11" s="62"/>
      <c r="J11" s="63"/>
      <c r="K11" s="61" t="s">
        <v>19</v>
      </c>
      <c r="L11" s="62"/>
      <c r="M11" s="63"/>
      <c r="N11" s="61" t="s">
        <v>27</v>
      </c>
      <c r="O11" s="109"/>
      <c r="P11" s="110"/>
      <c r="Q11" s="97" t="s">
        <v>23</v>
      </c>
      <c r="R11" s="98"/>
      <c r="S11" s="99"/>
      <c r="T11" s="61" t="s">
        <v>15</v>
      </c>
      <c r="U11" s="62"/>
      <c r="V11" s="63"/>
      <c r="W11" s="97"/>
      <c r="X11" s="98"/>
      <c r="Y11" s="99"/>
      <c r="Z11" s="122" t="s">
        <v>26</v>
      </c>
      <c r="AA11" s="123"/>
      <c r="AB11" s="123"/>
      <c r="AC11" s="61" t="s">
        <v>16</v>
      </c>
      <c r="AD11" s="62"/>
      <c r="AE11" s="63"/>
      <c r="AF11" s="81" t="s">
        <v>12</v>
      </c>
      <c r="AG11" s="82"/>
      <c r="AH11" s="82"/>
      <c r="AI11" s="82"/>
      <c r="AJ11" s="82"/>
      <c r="AK11" s="83"/>
      <c r="AL11" s="72" t="s">
        <v>0</v>
      </c>
      <c r="AM11" s="73"/>
      <c r="AN11" s="74"/>
      <c r="AO11" s="29"/>
    </row>
    <row r="12" spans="1:41" ht="5.25" customHeight="1">
      <c r="A12" s="95"/>
      <c r="B12" s="64"/>
      <c r="C12" s="65"/>
      <c r="D12" s="66"/>
      <c r="E12" s="64"/>
      <c r="F12" s="65"/>
      <c r="G12" s="66"/>
      <c r="H12" s="64"/>
      <c r="I12" s="65"/>
      <c r="J12" s="66"/>
      <c r="K12" s="64"/>
      <c r="L12" s="65"/>
      <c r="M12" s="66"/>
      <c r="N12" s="111"/>
      <c r="O12" s="112"/>
      <c r="P12" s="113"/>
      <c r="Q12" s="100"/>
      <c r="R12" s="101"/>
      <c r="S12" s="102"/>
      <c r="T12" s="67"/>
      <c r="U12" s="68"/>
      <c r="V12" s="69"/>
      <c r="W12" s="100"/>
      <c r="X12" s="101"/>
      <c r="Y12" s="102"/>
      <c r="Z12" s="123"/>
      <c r="AA12" s="123"/>
      <c r="AB12" s="123"/>
      <c r="AC12" s="64"/>
      <c r="AD12" s="65"/>
      <c r="AE12" s="66"/>
      <c r="AF12" s="61" t="s">
        <v>21</v>
      </c>
      <c r="AG12" s="62"/>
      <c r="AH12" s="63"/>
      <c r="AI12" s="84" t="s">
        <v>13</v>
      </c>
      <c r="AJ12" s="85"/>
      <c r="AK12" s="86"/>
      <c r="AL12" s="75"/>
      <c r="AM12" s="76"/>
      <c r="AN12" s="77"/>
      <c r="AO12" s="29"/>
    </row>
    <row r="13" spans="1:41" ht="252" customHeight="1">
      <c r="A13" s="95"/>
      <c r="B13" s="67"/>
      <c r="C13" s="68"/>
      <c r="D13" s="69"/>
      <c r="E13" s="67"/>
      <c r="F13" s="68"/>
      <c r="G13" s="69"/>
      <c r="H13" s="67"/>
      <c r="I13" s="68"/>
      <c r="J13" s="69"/>
      <c r="K13" s="67"/>
      <c r="L13" s="68"/>
      <c r="M13" s="69"/>
      <c r="N13" s="114"/>
      <c r="O13" s="115"/>
      <c r="P13" s="116"/>
      <c r="Q13" s="103"/>
      <c r="R13" s="104"/>
      <c r="S13" s="105"/>
      <c r="T13" s="106" t="s">
        <v>11</v>
      </c>
      <c r="U13" s="107"/>
      <c r="V13" s="108"/>
      <c r="W13" s="103"/>
      <c r="X13" s="104"/>
      <c r="Y13" s="105"/>
      <c r="Z13" s="123"/>
      <c r="AA13" s="123"/>
      <c r="AB13" s="123"/>
      <c r="AC13" s="67"/>
      <c r="AD13" s="68"/>
      <c r="AE13" s="69"/>
      <c r="AF13" s="67"/>
      <c r="AG13" s="68"/>
      <c r="AH13" s="69"/>
      <c r="AI13" s="87"/>
      <c r="AJ13" s="88"/>
      <c r="AK13" s="89"/>
      <c r="AL13" s="78"/>
      <c r="AM13" s="79"/>
      <c r="AN13" s="80"/>
      <c r="AO13" s="29"/>
    </row>
    <row r="14" spans="1:41" ht="48" customHeight="1">
      <c r="A14" s="96"/>
      <c r="B14" s="40">
        <v>2021</v>
      </c>
      <c r="C14" s="40">
        <v>2022</v>
      </c>
      <c r="D14" s="40">
        <v>2023</v>
      </c>
      <c r="E14" s="40">
        <v>2021</v>
      </c>
      <c r="F14" s="40">
        <v>2022</v>
      </c>
      <c r="G14" s="40">
        <v>2023</v>
      </c>
      <c r="H14" s="40">
        <v>2021</v>
      </c>
      <c r="I14" s="40">
        <v>2022</v>
      </c>
      <c r="J14" s="40">
        <v>2023</v>
      </c>
      <c r="K14" s="40">
        <v>2021</v>
      </c>
      <c r="L14" s="40">
        <v>2022</v>
      </c>
      <c r="M14" s="40">
        <v>2023</v>
      </c>
      <c r="N14" s="40">
        <v>2021</v>
      </c>
      <c r="O14" s="40">
        <v>2022</v>
      </c>
      <c r="P14" s="40">
        <v>2023</v>
      </c>
      <c r="Q14" s="40">
        <v>2021</v>
      </c>
      <c r="R14" s="40">
        <v>2022</v>
      </c>
      <c r="S14" s="40">
        <v>2023</v>
      </c>
      <c r="T14" s="40">
        <v>2021</v>
      </c>
      <c r="U14" s="40">
        <v>2022</v>
      </c>
      <c r="V14" s="40">
        <v>2023</v>
      </c>
      <c r="W14" s="40"/>
      <c r="X14" s="40"/>
      <c r="Y14" s="40"/>
      <c r="Z14" s="124">
        <v>2021</v>
      </c>
      <c r="AA14" s="124"/>
      <c r="AB14" s="124"/>
      <c r="AC14" s="40">
        <v>2021</v>
      </c>
      <c r="AD14" s="40">
        <v>2022</v>
      </c>
      <c r="AE14" s="40">
        <v>2023</v>
      </c>
      <c r="AF14" s="40">
        <v>2021</v>
      </c>
      <c r="AG14" s="40">
        <v>2022</v>
      </c>
      <c r="AH14" s="40">
        <v>2023</v>
      </c>
      <c r="AI14" s="40">
        <v>2021</v>
      </c>
      <c r="AJ14" s="40">
        <v>2022</v>
      </c>
      <c r="AK14" s="40">
        <v>2023</v>
      </c>
      <c r="AL14" s="40">
        <v>2021</v>
      </c>
      <c r="AM14" s="40">
        <v>2022</v>
      </c>
      <c r="AN14" s="40">
        <v>2023</v>
      </c>
      <c r="AO14" s="29"/>
    </row>
    <row r="15" spans="1:41" ht="24" customHeight="1">
      <c r="A15" s="23" t="s">
        <v>1</v>
      </c>
      <c r="B15" s="38">
        <v>794.6</v>
      </c>
      <c r="C15" s="38">
        <v>794.7</v>
      </c>
      <c r="D15" s="38">
        <v>794.7</v>
      </c>
      <c r="E15" s="38">
        <v>608.79999999999995</v>
      </c>
      <c r="F15" s="38">
        <v>1337.4</v>
      </c>
      <c r="G15" s="38">
        <v>697.4</v>
      </c>
      <c r="H15" s="38"/>
      <c r="I15" s="38"/>
      <c r="J15" s="38"/>
      <c r="K15" s="38">
        <v>895.6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47">
        <v>6428.8</v>
      </c>
      <c r="R15" s="47"/>
      <c r="S15" s="47"/>
      <c r="T15" s="38">
        <v>47.3</v>
      </c>
      <c r="U15" s="38">
        <v>46</v>
      </c>
      <c r="V15" s="38">
        <v>46</v>
      </c>
      <c r="W15" s="38"/>
      <c r="X15" s="38"/>
      <c r="Y15" s="38"/>
      <c r="Z15" s="120"/>
      <c r="AA15" s="120"/>
      <c r="AB15" s="120"/>
      <c r="AC15" s="38"/>
      <c r="AD15" s="38"/>
      <c r="AE15" s="38"/>
      <c r="AF15" s="38">
        <v>80</v>
      </c>
      <c r="AG15" s="38"/>
      <c r="AH15" s="38"/>
      <c r="AI15" s="38">
        <v>471</v>
      </c>
      <c r="AJ15" s="38">
        <v>15</v>
      </c>
      <c r="AK15" s="38">
        <v>17</v>
      </c>
      <c r="AL15" s="30">
        <f>B15+E15+H15+K15+Q15+T15+W15+AC15+AF15+AI15+N15</f>
        <v>9326.0999999999985</v>
      </c>
      <c r="AM15" s="30">
        <f>C15+F15+I15+L15+R15+U15+X15+AD15+AG15+AJ15+O15</f>
        <v>2193.1000000000004</v>
      </c>
      <c r="AN15" s="30">
        <f>D15+G15+J15+M15+S15+V15+Y15+AE15+AH15+AK15+P15</f>
        <v>1555.1</v>
      </c>
      <c r="AO15" s="29"/>
    </row>
    <row r="16" spans="1:41" ht="26.25" customHeight="1">
      <c r="A16" s="23" t="s">
        <v>2</v>
      </c>
      <c r="B16" s="38">
        <v>1071.4000000000001</v>
      </c>
      <c r="C16" s="38">
        <v>1075.9000000000001</v>
      </c>
      <c r="D16" s="38">
        <v>1075.9000000000001</v>
      </c>
      <c r="E16" s="38">
        <v>491.8</v>
      </c>
      <c r="F16" s="38">
        <v>481.1</v>
      </c>
      <c r="G16" s="38">
        <v>725.6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47">
        <v>396.6</v>
      </c>
      <c r="R16" s="47"/>
      <c r="S16" s="47"/>
      <c r="T16" s="38">
        <v>49.6</v>
      </c>
      <c r="U16" s="38">
        <v>48.2</v>
      </c>
      <c r="V16" s="38">
        <v>48.2</v>
      </c>
      <c r="W16" s="38"/>
      <c r="X16" s="38"/>
      <c r="Y16" s="38"/>
      <c r="Z16" s="120"/>
      <c r="AA16" s="120"/>
      <c r="AB16" s="120"/>
      <c r="AC16" s="38">
        <v>10</v>
      </c>
      <c r="AD16" s="38"/>
      <c r="AE16" s="38"/>
      <c r="AF16" s="38">
        <v>298</v>
      </c>
      <c r="AG16" s="38"/>
      <c r="AH16" s="38"/>
      <c r="AI16" s="38">
        <v>1205.3</v>
      </c>
      <c r="AJ16" s="38">
        <v>30</v>
      </c>
      <c r="AK16" s="38">
        <v>31</v>
      </c>
      <c r="AL16" s="30">
        <f>B16+E16+H16+K16+Q16+T16+W16+AC16+AF16+AI16+N16</f>
        <v>3522.7</v>
      </c>
      <c r="AM16" s="30">
        <f t="shared" ref="AM16:AM20" si="0">C16+F16+I16+L16+R16+U16+X16+AD16+AG16+AJ16+O16</f>
        <v>1635.2</v>
      </c>
      <c r="AN16" s="30">
        <f t="shared" ref="AN16:AN21" si="1">D16+G16+J16+M16+S16+V16+Y16+AE16+AH16+AK16+P16</f>
        <v>1880.7</v>
      </c>
      <c r="AO16" s="29"/>
    </row>
    <row r="17" spans="1:766" ht="27" customHeight="1">
      <c r="A17" s="23" t="s">
        <v>3</v>
      </c>
      <c r="B17" s="38">
        <v>884.1</v>
      </c>
      <c r="C17" s="38">
        <v>1374.6</v>
      </c>
      <c r="D17" s="38">
        <v>1374.6</v>
      </c>
      <c r="E17" s="38">
        <v>1073.5999999999999</v>
      </c>
      <c r="F17" s="38">
        <v>668</v>
      </c>
      <c r="G17" s="38">
        <v>1007.5</v>
      </c>
      <c r="H17" s="38"/>
      <c r="I17" s="38"/>
      <c r="J17" s="38"/>
      <c r="K17" s="38">
        <v>0</v>
      </c>
      <c r="L17" s="38">
        <v>0</v>
      </c>
      <c r="M17" s="38">
        <v>895.6</v>
      </c>
      <c r="N17" s="38">
        <v>0</v>
      </c>
      <c r="O17" s="38">
        <v>0</v>
      </c>
      <c r="P17" s="38">
        <v>0</v>
      </c>
      <c r="Q17" s="47">
        <v>333.6</v>
      </c>
      <c r="R17" s="47"/>
      <c r="S17" s="47"/>
      <c r="T17" s="38">
        <v>45.2</v>
      </c>
      <c r="U17" s="38">
        <v>45.2</v>
      </c>
      <c r="V17" s="38">
        <v>45.2</v>
      </c>
      <c r="W17" s="38"/>
      <c r="X17" s="38"/>
      <c r="Y17" s="38"/>
      <c r="Z17" s="120">
        <v>25</v>
      </c>
      <c r="AA17" s="120"/>
      <c r="AB17" s="120"/>
      <c r="AC17" s="38"/>
      <c r="AD17" s="38"/>
      <c r="AE17" s="38"/>
      <c r="AF17" s="38">
        <v>390</v>
      </c>
      <c r="AG17" s="38"/>
      <c r="AH17" s="38"/>
      <c r="AI17" s="38">
        <v>670.9</v>
      </c>
      <c r="AJ17" s="38">
        <v>99</v>
      </c>
      <c r="AK17" s="38">
        <v>109.5</v>
      </c>
      <c r="AL17" s="30">
        <f>B17+E17+H17+K17+Q17+T17+W17+AC17+AF17+AI17+N17+Z17</f>
        <v>3422.3999999999996</v>
      </c>
      <c r="AM17" s="30">
        <f t="shared" si="0"/>
        <v>2186.7999999999997</v>
      </c>
      <c r="AN17" s="30">
        <f t="shared" si="1"/>
        <v>3432.3999999999996</v>
      </c>
      <c r="AO17" s="29"/>
    </row>
    <row r="18" spans="1:766" ht="26.25" customHeight="1">
      <c r="A18" s="23" t="s">
        <v>4</v>
      </c>
      <c r="B18" s="38">
        <v>748.5</v>
      </c>
      <c r="C18" s="38">
        <v>878.8</v>
      </c>
      <c r="D18" s="38">
        <v>878.8</v>
      </c>
      <c r="E18" s="38">
        <v>526.29999999999995</v>
      </c>
      <c r="F18" s="38">
        <v>499.9</v>
      </c>
      <c r="G18" s="38">
        <v>754</v>
      </c>
      <c r="H18" s="38"/>
      <c r="I18" s="38"/>
      <c r="J18" s="38"/>
      <c r="K18" s="38">
        <v>0</v>
      </c>
      <c r="L18" s="38">
        <v>895.6</v>
      </c>
      <c r="M18" s="38">
        <v>0</v>
      </c>
      <c r="N18" s="38">
        <v>0</v>
      </c>
      <c r="O18" s="38">
        <v>0</v>
      </c>
      <c r="P18" s="38">
        <v>0</v>
      </c>
      <c r="Q18" s="47">
        <v>10397.1</v>
      </c>
      <c r="R18" s="47"/>
      <c r="S18" s="47"/>
      <c r="T18" s="38">
        <v>15.6</v>
      </c>
      <c r="U18" s="38">
        <v>15.6</v>
      </c>
      <c r="V18" s="38">
        <v>15.6</v>
      </c>
      <c r="W18" s="38"/>
      <c r="X18" s="38"/>
      <c r="Y18" s="38"/>
      <c r="Z18" s="120"/>
      <c r="AA18" s="120"/>
      <c r="AB18" s="120"/>
      <c r="AC18" s="38">
        <v>500</v>
      </c>
      <c r="AD18" s="38">
        <v>500</v>
      </c>
      <c r="AE18" s="38">
        <v>400</v>
      </c>
      <c r="AF18" s="38"/>
      <c r="AG18" s="38"/>
      <c r="AH18" s="38"/>
      <c r="AI18" s="38">
        <v>85</v>
      </c>
      <c r="AJ18" s="38">
        <v>95</v>
      </c>
      <c r="AK18" s="38">
        <v>105</v>
      </c>
      <c r="AL18" s="30">
        <f t="shared" ref="AL18:AL20" si="2">B18+E18+H18+K18+Q18+T18+W18+AC18+AF18+AI18+N18</f>
        <v>12272.5</v>
      </c>
      <c r="AM18" s="30">
        <f t="shared" si="0"/>
        <v>2884.8999999999996</v>
      </c>
      <c r="AN18" s="30">
        <f t="shared" si="1"/>
        <v>2153.3999999999996</v>
      </c>
      <c r="AO18" s="29"/>
    </row>
    <row r="19" spans="1:766" ht="31.5" customHeight="1">
      <c r="A19" s="23" t="s">
        <v>5</v>
      </c>
      <c r="B19" s="38">
        <v>2123.1999999999998</v>
      </c>
      <c r="C19" s="38">
        <v>1952</v>
      </c>
      <c r="D19" s="38">
        <v>1952</v>
      </c>
      <c r="E19" s="38">
        <v>1493.7</v>
      </c>
      <c r="F19" s="38">
        <v>1449.9</v>
      </c>
      <c r="G19" s="38">
        <v>2186.6999999999998</v>
      </c>
      <c r="H19" s="38"/>
      <c r="I19" s="38"/>
      <c r="J19" s="38"/>
      <c r="K19" s="38">
        <v>0</v>
      </c>
      <c r="L19" s="38">
        <v>0</v>
      </c>
      <c r="M19" s="38">
        <v>0</v>
      </c>
      <c r="N19" s="38">
        <v>25</v>
      </c>
      <c r="O19" s="38">
        <v>0</v>
      </c>
      <c r="P19" s="38">
        <v>0</v>
      </c>
      <c r="Q19" s="47">
        <v>7368.8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120">
        <v>10</v>
      </c>
      <c r="AA19" s="120"/>
      <c r="AB19" s="120"/>
      <c r="AC19" s="38"/>
      <c r="AD19" s="38"/>
      <c r="AE19" s="38"/>
      <c r="AF19" s="38"/>
      <c r="AG19" s="38"/>
      <c r="AH19" s="38"/>
      <c r="AI19" s="38">
        <v>24</v>
      </c>
      <c r="AJ19" s="38">
        <v>60</v>
      </c>
      <c r="AK19" s="38">
        <v>60</v>
      </c>
      <c r="AL19" s="30">
        <f>B19+E19+H19+K19+Q19+T19+W19+AC19+AF19+AI19+N19+Z19</f>
        <v>11044.7</v>
      </c>
      <c r="AM19" s="30">
        <f t="shared" si="0"/>
        <v>3461.9</v>
      </c>
      <c r="AN19" s="30">
        <f t="shared" si="1"/>
        <v>4198.7</v>
      </c>
      <c r="AO19" s="29"/>
    </row>
    <row r="20" spans="1:766" ht="24.75" customHeight="1">
      <c r="A20" s="23" t="s">
        <v>6</v>
      </c>
      <c r="B20" s="38">
        <v>603.29999999999995</v>
      </c>
      <c r="C20" s="38">
        <v>728.1</v>
      </c>
      <c r="D20" s="38">
        <v>728.1</v>
      </c>
      <c r="E20" s="38">
        <v>749.7</v>
      </c>
      <c r="F20" s="38">
        <v>743.8</v>
      </c>
      <c r="G20" s="38">
        <v>1121.9000000000001</v>
      </c>
      <c r="H20" s="38"/>
      <c r="I20" s="38"/>
      <c r="J20" s="38"/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47">
        <v>171.3</v>
      </c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120"/>
      <c r="AA20" s="120"/>
      <c r="AB20" s="120"/>
      <c r="AC20" s="38"/>
      <c r="AD20" s="38"/>
      <c r="AE20" s="38"/>
      <c r="AF20" s="38">
        <v>158</v>
      </c>
      <c r="AG20" s="38"/>
      <c r="AH20" s="38"/>
      <c r="AI20" s="38">
        <v>42</v>
      </c>
      <c r="AJ20" s="38">
        <v>42</v>
      </c>
      <c r="AK20" s="38">
        <v>42</v>
      </c>
      <c r="AL20" s="30">
        <f t="shared" si="2"/>
        <v>1724.3</v>
      </c>
      <c r="AM20" s="30">
        <f t="shared" si="0"/>
        <v>1513.9</v>
      </c>
      <c r="AN20" s="30">
        <f t="shared" si="1"/>
        <v>1892</v>
      </c>
      <c r="AO20" s="29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</row>
    <row r="21" spans="1:766" ht="30.75" customHeight="1" thickBot="1">
      <c r="A21" s="25" t="s">
        <v>7</v>
      </c>
      <c r="B21" s="49">
        <v>665.6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39">
        <v>4858.5</v>
      </c>
      <c r="I21" s="39">
        <v>6000</v>
      </c>
      <c r="J21" s="39">
        <v>6000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9">
        <v>47722.6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121">
        <v>15</v>
      </c>
      <c r="AA21" s="121"/>
      <c r="AB21" s="121"/>
      <c r="AC21" s="38"/>
      <c r="AD21" s="38"/>
      <c r="AE21" s="38"/>
      <c r="AF21" s="39"/>
      <c r="AG21" s="38"/>
      <c r="AH21" s="38"/>
      <c r="AI21" s="42">
        <v>0</v>
      </c>
      <c r="AJ21" s="42">
        <v>0</v>
      </c>
      <c r="AK21" s="42">
        <v>0</v>
      </c>
      <c r="AL21" s="30">
        <f>B21+E21+H21+K21+Q21+T21+W21+AC21+AF21+AI21+N21+Z21</f>
        <v>53261.7</v>
      </c>
      <c r="AM21" s="30">
        <f t="shared" ref="AM21" si="3">C21+F21+I21+L21+R21+U21+X21+AD21+AG21+AJ21</f>
        <v>6665.8</v>
      </c>
      <c r="AN21" s="30">
        <f t="shared" si="1"/>
        <v>6665.8</v>
      </c>
      <c r="AO21" s="29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  <c r="ACK21" s="32"/>
      <c r="ACL21" s="32"/>
    </row>
    <row r="22" spans="1:766" s="28" customFormat="1" ht="36" customHeight="1" thickBot="1">
      <c r="A22" s="27" t="s">
        <v>8</v>
      </c>
      <c r="B22" s="43">
        <f>B15+B16+B17+B18+B19+B20+B21</f>
        <v>6890.7</v>
      </c>
      <c r="C22" s="43">
        <f t="shared" ref="C22:F22" si="4">SUM(C15:C21)</f>
        <v>7469.9000000000005</v>
      </c>
      <c r="D22" s="43">
        <f t="shared" si="4"/>
        <v>7469.9000000000005</v>
      </c>
      <c r="E22" s="43">
        <f t="shared" si="4"/>
        <v>4943.8999999999996</v>
      </c>
      <c r="F22" s="43">
        <f t="shared" si="4"/>
        <v>5180.1000000000004</v>
      </c>
      <c r="G22" s="43">
        <f>SUM(G15:G21)</f>
        <v>6493.1</v>
      </c>
      <c r="H22" s="43">
        <f t="shared" ref="H22:AK22" si="5">H15+H16+H17+H18+H19+H20+H21</f>
        <v>4858.5</v>
      </c>
      <c r="I22" s="43">
        <f t="shared" si="5"/>
        <v>6000</v>
      </c>
      <c r="J22" s="43">
        <f t="shared" si="5"/>
        <v>6000</v>
      </c>
      <c r="K22" s="43">
        <f t="shared" si="5"/>
        <v>895.6</v>
      </c>
      <c r="L22" s="43">
        <f t="shared" si="5"/>
        <v>895.6</v>
      </c>
      <c r="M22" s="43">
        <f t="shared" si="5"/>
        <v>895.6</v>
      </c>
      <c r="N22" s="43">
        <f>N15+N16+N17+N18+N19+N20+N21</f>
        <v>25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72818.8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157.70000000000002</v>
      </c>
      <c r="U22" s="43">
        <f>SUM(U15:U21)</f>
        <v>155</v>
      </c>
      <c r="V22" s="43">
        <f>SUM(V15:V21)</f>
        <v>155</v>
      </c>
      <c r="W22" s="43"/>
      <c r="X22" s="43"/>
      <c r="Y22" s="43"/>
      <c r="Z22" s="117">
        <f>Z15+Z16+Z17+Z18+Z19+Z20+Z21</f>
        <v>50</v>
      </c>
      <c r="AA22" s="118"/>
      <c r="AB22" s="119"/>
      <c r="AC22" s="43">
        <f t="shared" si="5"/>
        <v>510</v>
      </c>
      <c r="AD22" s="43">
        <f t="shared" si="5"/>
        <v>500</v>
      </c>
      <c r="AE22" s="43">
        <f t="shared" si="5"/>
        <v>400</v>
      </c>
      <c r="AF22" s="43">
        <f>SUM(AF15:AF21)</f>
        <v>926</v>
      </c>
      <c r="AG22" s="43">
        <v>0</v>
      </c>
      <c r="AH22" s="43">
        <v>0</v>
      </c>
      <c r="AI22" s="43">
        <f t="shared" si="5"/>
        <v>2498.1999999999998</v>
      </c>
      <c r="AJ22" s="43">
        <f t="shared" si="5"/>
        <v>341</v>
      </c>
      <c r="AK22" s="43">
        <f t="shared" si="5"/>
        <v>364.5</v>
      </c>
      <c r="AL22" s="44">
        <f>AL15+AL16+AL17+AL18+AL19+AL21+AL20</f>
        <v>94574.399999999994</v>
      </c>
      <c r="AM22" s="44">
        <f t="shared" ref="AM22:AN22" si="8">AM15+AM16+AM17+AM18+AM19+AM21+AM20</f>
        <v>20541.600000000002</v>
      </c>
      <c r="AN22" s="31">
        <f t="shared" si="8"/>
        <v>21778.1</v>
      </c>
      <c r="AO22" s="52">
        <f>B22+E22+H22+K22+Q22+T22+AC22+AF22+AI22+N22+Z22</f>
        <v>94574.399999999994</v>
      </c>
      <c r="AP22" s="33">
        <f>C22+F22+I22+L22+R22+U22+AD22+AG22+AJ22+O22</f>
        <v>20541.599999999999</v>
      </c>
      <c r="AQ22" s="33">
        <f>D22+G22+J22+M22+S22+V22+AE22+AH22+AK22+P22</f>
        <v>21778.1</v>
      </c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  <c r="ACK22" s="32"/>
      <c r="ACL22" s="32"/>
    </row>
    <row r="23" spans="1:766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4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  <c r="ACK23" s="32"/>
      <c r="ACL23" s="32"/>
    </row>
    <row r="24" spans="1:766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3"/>
      <c r="AJ24" s="3"/>
      <c r="AK24" s="3"/>
      <c r="AL24" s="3"/>
      <c r="AM24" s="3"/>
      <c r="AN24" s="37" t="s">
        <v>24</v>
      </c>
      <c r="AO24" s="34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  <c r="ACK24" s="32"/>
      <c r="ACL24" s="32"/>
    </row>
    <row r="25" spans="1:766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3"/>
      <c r="AK25" s="3"/>
      <c r="AL25" s="3"/>
      <c r="AM25" s="3"/>
      <c r="AN25" s="57" t="s">
        <v>25</v>
      </c>
      <c r="AO25" s="56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  <c r="ACK25" s="32"/>
      <c r="ACL25" s="32"/>
    </row>
    <row r="26" spans="1:766" ht="18.75">
      <c r="A26" s="3"/>
      <c r="B26" s="54"/>
      <c r="C26" s="54"/>
      <c r="D26" s="54"/>
      <c r="E26" s="48"/>
      <c r="F26" s="3"/>
      <c r="G26" s="3"/>
      <c r="H26" s="55"/>
      <c r="I26" s="3"/>
      <c r="J26" s="3"/>
      <c r="K26" s="55"/>
      <c r="L26" s="3"/>
      <c r="M26" s="3"/>
      <c r="N26" s="3"/>
      <c r="O26" s="3"/>
      <c r="P26" s="3"/>
      <c r="Q26" s="55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50"/>
      <c r="AM26" s="53"/>
      <c r="AN26" s="3"/>
      <c r="AO26" s="3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</row>
    <row r="27" spans="1:766" ht="18.75">
      <c r="B27" s="51"/>
      <c r="E27" s="51"/>
      <c r="H27" s="51"/>
      <c r="Q27" s="51"/>
      <c r="AL27" s="51"/>
      <c r="AN27" s="60">
        <f>AL22-AO27</f>
        <v>33.899999999994179</v>
      </c>
      <c r="AO27" s="56">
        <v>94540.5</v>
      </c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  <c r="ACK27" s="32"/>
      <c r="ACL27" s="32"/>
    </row>
    <row r="28" spans="1:766">
      <c r="E28" s="51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  <c r="ACK28" s="32"/>
      <c r="ACL28" s="32"/>
    </row>
    <row r="29" spans="1:766"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  <c r="ACK29" s="32"/>
      <c r="ACL29" s="32"/>
    </row>
    <row r="30" spans="1:766" ht="18.75">
      <c r="X30" s="48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  <c r="ACK30" s="32"/>
      <c r="ACL30" s="32"/>
    </row>
  </sheetData>
  <mergeCells count="30">
    <mergeCell ref="W11:Y13"/>
    <mergeCell ref="N11:P13"/>
    <mergeCell ref="Z22:AB22"/>
    <mergeCell ref="Z15:AB15"/>
    <mergeCell ref="Z16:AB16"/>
    <mergeCell ref="Z17:AB17"/>
    <mergeCell ref="Z18:AB18"/>
    <mergeCell ref="Z19:AB19"/>
    <mergeCell ref="Z20:AB20"/>
    <mergeCell ref="Z21:AB21"/>
    <mergeCell ref="Z11:AB13"/>
    <mergeCell ref="Z14:AB14"/>
    <mergeCell ref="R3:U3"/>
    <mergeCell ref="R4:U4"/>
    <mergeCell ref="A6:V6"/>
    <mergeCell ref="T11:V12"/>
    <mergeCell ref="A11:A14"/>
    <mergeCell ref="Q11:S13"/>
    <mergeCell ref="H11:J13"/>
    <mergeCell ref="K11:M13"/>
    <mergeCell ref="T13:V13"/>
    <mergeCell ref="E11:G13"/>
    <mergeCell ref="B11:D13"/>
    <mergeCell ref="AC11:AE13"/>
    <mergeCell ref="AF12:AH13"/>
    <mergeCell ref="AI2:AL2"/>
    <mergeCell ref="AI4:AL4"/>
    <mergeCell ref="AL11:AN13"/>
    <mergeCell ref="AF11:AK11"/>
    <mergeCell ref="AI12:AK13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2021-12-16T08:59:33Z</dcterms:modified>
</cp:coreProperties>
</file>