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E24" i="1"/>
  <c r="E26" i="1"/>
  <c r="D20" i="1"/>
  <c r="E22" i="1" l="1"/>
  <c r="E17" i="1" s="1"/>
  <c r="E31" i="1"/>
  <c r="E30" i="1" s="1"/>
  <c r="C26" i="1"/>
  <c r="E25" i="1"/>
  <c r="D25" i="1" s="1"/>
  <c r="D26" i="1"/>
  <c r="E23" i="1"/>
  <c r="D23" i="1" s="1"/>
  <c r="D17" i="1"/>
  <c r="E14" i="1"/>
  <c r="D14" i="1" s="1"/>
  <c r="D19" i="1"/>
  <c r="D16" i="1"/>
  <c r="D15" i="1"/>
  <c r="D24" i="1"/>
  <c r="C18" i="1"/>
  <c r="D18" i="1" s="1"/>
  <c r="D22" i="1" l="1"/>
  <c r="D31" i="1"/>
  <c r="D30" i="1"/>
  <c r="E29" i="1"/>
  <c r="E28" i="1" s="1"/>
  <c r="E13" i="1"/>
  <c r="D29" i="1" l="1"/>
  <c r="D28" i="1"/>
  <c r="E12" i="1"/>
  <c r="D12" i="1" s="1"/>
  <c r="D13" i="1"/>
</calcChain>
</file>

<file path=xl/sharedStrings.xml><?xml version="1.0" encoding="utf-8"?>
<sst xmlns="http://schemas.openxmlformats.org/spreadsheetml/2006/main" count="62" uniqueCount="55">
  <si>
    <t>ПОЯСНИТЕЛЬНАЯ ЗАПИСКА</t>
  </si>
  <si>
    <t xml:space="preserve"> к проекту решения Представительного Собрания Кирилловского муниципального района</t>
  </si>
  <si>
    <t>Предлагается внести следующие изменения: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</si>
  <si>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</si>
  <si>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</si>
  <si>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</si>
  <si>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</si>
  <si>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</si>
  <si>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ВСЕГО</t>
  </si>
  <si>
    <t>2 00 00000 00 0000 000</t>
  </si>
  <si>
    <t>БЕЗВОЗМЕЗДНЫЕ  ПОСТУПЛЕНИЯ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</si>
  <si>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</si>
  <si>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</si>
  <si>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</si>
  <si>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</si>
  <si>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</si>
  <si>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</si>
  <si>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346,1- на реализ расх обязат-в в части обесп. оплаты труда мун. служ. </t>
  </si>
  <si>
    <t>2 02 20000 00 0000 150</t>
  </si>
  <si>
    <t>Субсидии бюджетам бюджетной системы Российской Федерации (межбюджетные субсидии)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</si>
  <si>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</si>
  <si>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</si>
  <si>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</si>
  <si>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</si>
  <si>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</si>
  <si>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</si>
  <si>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</si>
  <si>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Принято в бюджете                               (тыс. руб.)</t>
  </si>
  <si>
    <t>(+ / -)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</si>
  <si>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</si>
  <si>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</si>
  <si>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-5,7 - на оснащ. (обновл. МТБ) оборуд. по адаптир. основн. общеобраз.программам</t>
  </si>
  <si>
    <t xml:space="preserve"> - 56 352,0 - переселение гр-н из аварийн. жил. фонда </t>
  </si>
  <si>
    <r>
      <t xml:space="preserve">31 842,9 - </t>
    </r>
    <r>
      <rPr>
        <sz val="11"/>
        <color theme="1"/>
        <rFont val="Times New Roman"/>
        <family val="1"/>
        <charset val="204"/>
      </rPr>
      <t>на поддержку мер по обеспечению сбалансированности местных бюджетов</t>
    </r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</si>
  <si>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</si>
  <si>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 - 5 764,7 - на обесп. дошкольн. образ.                                                                       -667,6 - полномоч в сфере образов-я</t>
  </si>
  <si>
    <t>2 02 40000 00 0000 150</t>
  </si>
  <si>
    <t xml:space="preserve">Иные межбюджетные трансферты </t>
  </si>
  <si>
    <t>2 02 49999 05 0000 150</t>
  </si>
  <si>
    <t xml:space="preserve">Прочие межбюджетные трансферты, передаваемые бюджетам муниципальных районов
</t>
  </si>
  <si>
    <t>2023 ГОД</t>
  </si>
  <si>
    <t>2024 ГОД</t>
  </si>
  <si>
    <t>12 347,0 - приобр.трансп. для осущ. первозок</t>
  </si>
  <si>
    <t>В доходную часть районного бюджета на 2023-2024 год предлагается внести изменения, указанные в таблице №1.</t>
  </si>
  <si>
    <t>34,6 - питан. обучающ. с огранич. возможн. здоровья                                   -166,6 - меропр. по благоустр. обществ. тер-рий                                                        -56,8 - подъезды к зем. участкам. отд. катег. гр.                                                                                   -275,3 - приобр. услуг распред.- логистич. центра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</si>
  <si>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</si>
  <si>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</si>
  <si>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-1 069,5 - орг. бесплатн. горяч. питания</t>
  </si>
  <si>
    <t xml:space="preserve">1 696,7 - на поощрен. за содейств. достиж. уровня показат.оценки эф-ти                                            </t>
  </si>
  <si>
    <t>2 02 25555 05 0000 150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</si>
  <si>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</si>
  <si>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-253,0 - благоустройство обществ. Тер-рий</t>
  </si>
  <si>
    <t xml:space="preserve"> После внесения вышеуказанных изменений доходы районного бюджета на 2023 год составят  1 522 581 тыс. руб.; на 2024 год - 851 311,8 тыс. руб.</t>
  </si>
  <si>
    <t xml:space="preserve">                                                                                                                                 Приложение 1</t>
  </si>
  <si>
    <t>ДОХОДНАЯ ЧАСТЬ БЮДЖЕТА(часть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</si>
</sst>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wrapText="1"/>
    </xf>
    <xf numFmtId="0" fontId="0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0" fillId="2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165" fontId="7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0" workbookViewId="0">
      <selection activeCell="B17" sqref="B17"/>
    </sheetView>
  </sheetViews>
  <sheetFormatPr defaultRowHeight="15" x14ac:dyDescent="0.25"/>
  <cols>
    <col min="1" max="1" width="25" customWidth="1"/>
    <col min="2" max="2" width="44.42578125" customWidth="1"/>
    <col min="3" max="5" width="13.28515625" customWidth="1"/>
    <col min="6" max="6" width="34.28515625" customWidth="1"/>
  </cols>
  <sheetData>
    <row r="1" spans="1:6" ht="15.75" x14ac:dyDescent="0.25">
      <c r="A1" s="33" t="s">
        <v>0</v>
      </c>
      <c r="B1" s="33"/>
      <c r="C1" s="33"/>
      <c r="D1" s="33"/>
      <c r="E1" s="33"/>
      <c r="F1" s="33"/>
    </row>
    <row r="2" spans="1:6" ht="19.5" customHeight="1" x14ac:dyDescent="0.25">
      <c r="A2" s="33" t="s">
        <v>1</v>
      </c>
      <c r="B2" s="33"/>
      <c r="C2" s="33"/>
      <c r="D2" s="33"/>
      <c r="E2" s="33"/>
      <c r="F2" s="33"/>
    </row>
    <row r="3" spans="1:6" ht="15.75" x14ac:dyDescent="0.25">
      <c r="A3" s="1"/>
    </row>
    <row r="4" spans="1:6" ht="15.75" x14ac:dyDescent="0.25">
      <c r="A4" s="34" t="s">
        <v>2</v>
      </c>
      <c r="B4" s="34"/>
      <c r="C4" s="34"/>
      <c r="D4" s="34"/>
      <c r="E4" s="34"/>
      <c r="F4" s="34"/>
    </row>
    <row r="5" spans="1:6" ht="15.75" x14ac:dyDescent="0.25">
      <c r="A5" s="33" t="s">
        <v>54</v>
      </c>
      <c r="B5" s="33"/>
      <c r="C5" s="33"/>
      <c r="D5" s="33"/>
      <c r="E5" s="33"/>
      <c r="F5" s="33"/>
    </row>
    <row r="6" spans="1:6" ht="15.75" x14ac:dyDescent="0.25">
      <c r="A6" s="34" t="s">
        <v>43</v>
      </c>
      <c r="B6" s="34"/>
      <c r="C6" s="34"/>
      <c r="D6" s="34"/>
      <c r="E6" s="34"/>
      <c r="F6" s="34"/>
    </row>
    <row r="7" spans="1:6" ht="31.5" customHeight="1" x14ac:dyDescent="0.25">
      <c r="A7" s="29" t="s">
        <v>52</v>
      </c>
      <c r="B7" s="29"/>
      <c r="C7" s="29"/>
      <c r="D7" s="29"/>
      <c r="E7" s="29"/>
      <c r="F7" s="29"/>
    </row>
    <row r="8" spans="1:6" ht="19.5" customHeight="1" x14ac:dyDescent="0.25">
      <c r="A8" s="2" t="s">
        <v>53</v>
      </c>
    </row>
    <row r="9" spans="1:6" ht="40.5" customHeight="1" x14ac:dyDescent="0.25">
      <c r="A9" s="35" t="s">
        <v>3</v>
      </c>
      <c r="B9" s="35" t="s">
        <v>4</v>
      </c>
      <c r="C9" s="35" t="s">
        <v>27</v>
      </c>
      <c r="D9" s="35" t="s">
        <v>5</v>
      </c>
      <c r="E9" s="3" t="s">
        <v>6</v>
      </c>
      <c r="F9" s="35" t="s">
        <v>7</v>
      </c>
    </row>
    <row r="10" spans="1:6" x14ac:dyDescent="0.25">
      <c r="A10" s="35"/>
      <c r="B10" s="35"/>
      <c r="C10" s="35"/>
      <c r="D10" s="35"/>
      <c r="E10" s="3" t="s">
        <v>28</v>
      </c>
      <c r="F10" s="35"/>
    </row>
    <row r="11" spans="1:6" s="23" customFormat="1" ht="15.75" x14ac:dyDescent="0.25">
      <c r="A11" s="30" t="s">
        <v>40</v>
      </c>
      <c r="B11" s="31"/>
      <c r="C11" s="31"/>
      <c r="D11" s="31"/>
      <c r="E11" s="31"/>
      <c r="F11" s="32"/>
    </row>
    <row r="12" spans="1:6" x14ac:dyDescent="0.25">
      <c r="A12" s="8"/>
      <c r="B12" s="9" t="s">
        <v>8</v>
      </c>
      <c r="C12" s="24">
        <v>1553271.9</v>
      </c>
      <c r="D12" s="24">
        <f t="shared" ref="D12:D21" si="0">C12+E12</f>
        <v>1522581</v>
      </c>
      <c r="E12" s="24">
        <f>E13</f>
        <v>-30690.899999999994</v>
      </c>
      <c r="F12" s="10"/>
    </row>
    <row r="13" spans="1:6" x14ac:dyDescent="0.25">
      <c r="A13" s="11" t="s">
        <v>9</v>
      </c>
      <c r="B13" s="12" t="s">
        <v>10</v>
      </c>
      <c r="C13" s="25">
        <v>1305350.3999999999</v>
      </c>
      <c r="D13" s="25">
        <f t="shared" si="0"/>
        <v>1274659.5</v>
      </c>
      <c r="E13" s="25">
        <f>E14+E17+E23+E25</f>
        <v>-30690.899999999994</v>
      </c>
      <c r="F13" s="13"/>
    </row>
    <row r="14" spans="1:6" ht="29.25" x14ac:dyDescent="0.25">
      <c r="A14" s="14" t="s">
        <v>11</v>
      </c>
      <c r="B14" s="15" t="s">
        <v>12</v>
      </c>
      <c r="C14" s="26">
        <v>93295.6</v>
      </c>
      <c r="D14" s="26">
        <f t="shared" si="0"/>
        <v>125484.6</v>
      </c>
      <c r="E14" s="26">
        <f>E15+E16</f>
        <v>32189</v>
      </c>
      <c r="F14" s="16"/>
    </row>
    <row r="15" spans="1:6" ht="48" customHeight="1" x14ac:dyDescent="0.25">
      <c r="A15" s="17" t="s">
        <v>13</v>
      </c>
      <c r="B15" s="18" t="s">
        <v>14</v>
      </c>
      <c r="C15" s="27">
        <v>1055.3</v>
      </c>
      <c r="D15" s="27">
        <f t="shared" si="0"/>
        <v>32898.200000000004</v>
      </c>
      <c r="E15" s="27">
        <v>31842.9</v>
      </c>
      <c r="F15" s="18" t="s">
        <v>33</v>
      </c>
    </row>
    <row r="16" spans="1:6" ht="64.5" customHeight="1" x14ac:dyDescent="0.25">
      <c r="A16" s="17" t="s">
        <v>15</v>
      </c>
      <c r="B16" s="8" t="s">
        <v>16</v>
      </c>
      <c r="C16" s="27">
        <v>81186</v>
      </c>
      <c r="D16" s="27">
        <f t="shared" si="0"/>
        <v>81532.100000000006</v>
      </c>
      <c r="E16" s="27">
        <v>346.1</v>
      </c>
      <c r="F16" s="18" t="s">
        <v>17</v>
      </c>
    </row>
    <row r="17" spans="1:6" ht="42.75" x14ac:dyDescent="0.25">
      <c r="A17" s="14" t="s">
        <v>18</v>
      </c>
      <c r="B17" s="19" t="s">
        <v>19</v>
      </c>
      <c r="C17" s="26">
        <v>998134.5</v>
      </c>
      <c r="D17" s="26">
        <f t="shared" si="0"/>
        <v>939990.2</v>
      </c>
      <c r="E17" s="26">
        <f>SUM(E18:E22)</f>
        <v>-58144.299999999996</v>
      </c>
      <c r="F17" s="16"/>
    </row>
    <row r="18" spans="1:6" ht="105" x14ac:dyDescent="0.25">
      <c r="A18" s="4" t="s">
        <v>20</v>
      </c>
      <c r="B18" s="5" t="s">
        <v>21</v>
      </c>
      <c r="C18" s="21">
        <f>500206.9-11272.4-2362.1</f>
        <v>486572.4</v>
      </c>
      <c r="D18" s="21">
        <f t="shared" si="0"/>
        <v>430220.4</v>
      </c>
      <c r="E18" s="21">
        <v>-56352</v>
      </c>
      <c r="F18" s="18" t="s">
        <v>32</v>
      </c>
    </row>
    <row r="19" spans="1:6" ht="125.25" customHeight="1" x14ac:dyDescent="0.25">
      <c r="A19" s="4" t="s">
        <v>29</v>
      </c>
      <c r="B19" s="5" t="s">
        <v>30</v>
      </c>
      <c r="C19" s="22">
        <v>2195.1</v>
      </c>
      <c r="D19" s="21">
        <f t="shared" si="0"/>
        <v>2189.4</v>
      </c>
      <c r="E19" s="22">
        <v>-5.7</v>
      </c>
      <c r="F19" s="18" t="s">
        <v>31</v>
      </c>
    </row>
    <row r="20" spans="1:6" ht="96" customHeight="1" x14ac:dyDescent="0.25">
      <c r="A20" s="4" t="s">
        <v>45</v>
      </c>
      <c r="B20" s="5" t="s">
        <v>46</v>
      </c>
      <c r="C20" s="6">
        <v>7989</v>
      </c>
      <c r="D20" s="21">
        <f t="shared" si="0"/>
        <v>6919.5</v>
      </c>
      <c r="E20" s="22">
        <v>-1069.5</v>
      </c>
      <c r="F20" s="18" t="s">
        <v>47</v>
      </c>
    </row>
    <row r="21" spans="1:6" ht="78.75" customHeight="1" x14ac:dyDescent="0.25">
      <c r="A21" s="4" t="s">
        <v>49</v>
      </c>
      <c r="B21" s="5" t="s">
        <v>50</v>
      </c>
      <c r="C21" s="6">
        <v>1625.4</v>
      </c>
      <c r="D21" s="21">
        <f t="shared" si="0"/>
        <v>1372.4</v>
      </c>
      <c r="E21" s="22">
        <v>-253</v>
      </c>
      <c r="F21" s="18" t="s">
        <v>51</v>
      </c>
    </row>
    <row r="22" spans="1:6" ht="124.5" customHeight="1" x14ac:dyDescent="0.25">
      <c r="A22" s="4" t="s">
        <v>22</v>
      </c>
      <c r="B22" s="7" t="s">
        <v>23</v>
      </c>
      <c r="C22" s="21">
        <v>41659.300000000003</v>
      </c>
      <c r="D22" s="21">
        <f t="shared" ref="D22" si="1">C22+E22</f>
        <v>41195.200000000004</v>
      </c>
      <c r="E22" s="21">
        <f>34.6-166.6-56.8-275.3</f>
        <v>-464.1</v>
      </c>
      <c r="F22" s="28" t="s">
        <v>44</v>
      </c>
    </row>
    <row r="23" spans="1:6" ht="28.5" x14ac:dyDescent="0.25">
      <c r="A23" s="14" t="s">
        <v>24</v>
      </c>
      <c r="B23" s="14" t="s">
        <v>25</v>
      </c>
      <c r="C23" s="26">
        <v>207769.9</v>
      </c>
      <c r="D23" s="26">
        <f>C23+E23</f>
        <v>201337.60000000001</v>
      </c>
      <c r="E23" s="26">
        <f>E24</f>
        <v>-6432.3</v>
      </c>
      <c r="F23" s="16"/>
    </row>
    <row r="24" spans="1:6" ht="48" customHeight="1" x14ac:dyDescent="0.25">
      <c r="A24" s="4" t="s">
        <v>26</v>
      </c>
      <c r="B24" s="7" t="s">
        <v>34</v>
      </c>
      <c r="C24" s="21">
        <v>195585.7</v>
      </c>
      <c r="D24" s="21">
        <f>C24+E24</f>
        <v>189153.40000000002</v>
      </c>
      <c r="E24" s="21">
        <f>-5764.7-667.6</f>
        <v>-6432.3</v>
      </c>
      <c r="F24" s="20" t="s">
        <v>35</v>
      </c>
    </row>
    <row r="25" spans="1:6" x14ac:dyDescent="0.25">
      <c r="A25" s="14" t="s">
        <v>36</v>
      </c>
      <c r="B25" s="14" t="s">
        <v>37</v>
      </c>
      <c r="C25" s="26">
        <v>6150.4</v>
      </c>
      <c r="D25" s="26">
        <f>C25+E25</f>
        <v>7847.0999999999995</v>
      </c>
      <c r="E25" s="26">
        <f>E26</f>
        <v>1696.7</v>
      </c>
      <c r="F25" s="16"/>
    </row>
    <row r="26" spans="1:6" ht="49.5" customHeight="1" x14ac:dyDescent="0.25">
      <c r="A26" s="4" t="s">
        <v>38</v>
      </c>
      <c r="B26" s="5" t="s">
        <v>39</v>
      </c>
      <c r="C26" s="6">
        <f>100+100</f>
        <v>200</v>
      </c>
      <c r="D26" s="21">
        <f>C26+E26</f>
        <v>1896.7</v>
      </c>
      <c r="E26" s="21">
        <f>1696.7</f>
        <v>1696.7</v>
      </c>
      <c r="F26" s="20" t="s">
        <v>48</v>
      </c>
    </row>
    <row r="27" spans="1:6" ht="15.75" x14ac:dyDescent="0.25">
      <c r="A27" s="30" t="s">
        <v>41</v>
      </c>
      <c r="B27" s="31"/>
      <c r="C27" s="31"/>
      <c r="D27" s="31"/>
      <c r="E27" s="31"/>
      <c r="F27" s="32"/>
    </row>
    <row r="28" spans="1:6" x14ac:dyDescent="0.25">
      <c r="A28" s="8"/>
      <c r="B28" s="9" t="s">
        <v>8</v>
      </c>
      <c r="C28" s="24">
        <v>838964.8</v>
      </c>
      <c r="D28" s="24">
        <f>C28+E28</f>
        <v>851311.8</v>
      </c>
      <c r="E28" s="24">
        <f>E29</f>
        <v>12347</v>
      </c>
      <c r="F28" s="10"/>
    </row>
    <row r="29" spans="1:6" x14ac:dyDescent="0.25">
      <c r="A29" s="11" t="s">
        <v>9</v>
      </c>
      <c r="B29" s="12" t="s">
        <v>10</v>
      </c>
      <c r="C29" s="25">
        <v>581370.80000000005</v>
      </c>
      <c r="D29" s="25">
        <f>C29+E29</f>
        <v>593717.80000000005</v>
      </c>
      <c r="E29" s="25">
        <f>E30</f>
        <v>12347</v>
      </c>
      <c r="F29" s="13"/>
    </row>
    <row r="30" spans="1:6" x14ac:dyDescent="0.25">
      <c r="A30" s="14" t="s">
        <v>36</v>
      </c>
      <c r="B30" s="14" t="s">
        <v>37</v>
      </c>
      <c r="C30" s="26">
        <v>5783.8</v>
      </c>
      <c r="D30" s="26">
        <f>C30+E30</f>
        <v>18130.8</v>
      </c>
      <c r="E30" s="26">
        <f>E31</f>
        <v>12347</v>
      </c>
      <c r="F30" s="16"/>
    </row>
    <row r="31" spans="1:6" ht="51.75" customHeight="1" x14ac:dyDescent="0.25">
      <c r="A31" s="4" t="s">
        <v>38</v>
      </c>
      <c r="B31" s="5" t="s">
        <v>39</v>
      </c>
      <c r="C31" s="6">
        <v>0</v>
      </c>
      <c r="D31" s="21">
        <f>C31+E31</f>
        <v>12347</v>
      </c>
      <c r="E31" s="21">
        <f>12347</f>
        <v>12347</v>
      </c>
      <c r="F31" s="20" t="s">
        <v>42</v>
      </c>
    </row>
  </sheetData>
  <mergeCells count="13">
    <mergeCell ref="A7:F7"/>
    <mergeCell ref="A11:F11"/>
    <mergeCell ref="A27:F27"/>
    <mergeCell ref="A1:F1"/>
    <mergeCell ref="A2:F2"/>
    <mergeCell ref="A4:F4"/>
    <mergeCell ref="A5:F5"/>
    <mergeCell ref="A6:F6"/>
    <mergeCell ref="A9:A10"/>
    <mergeCell ref="B9:B10"/>
    <mergeCell ref="C9:C10"/>
    <mergeCell ref="D9:D10"/>
    <mergeCell ref="F9:F10"/>
  </mergeCells>
  <pageMargins left="0.7" right="0.7" top="0.75" bottom="0.75" header="0.3" footer="0.3"/>
  <pageSetup paperSize="9" scale="6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2023-12-06T13:50:48Z</dcterms:modified>
</cp:coreProperties>
</file>