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Лист1!$F$38</definedName>
  </definedNames>
  <calcPr calcId="125725"/>
</workbook>
</file>

<file path=xl/calcChain.xml><?xml version="1.0" encoding="utf-8"?>
<calcChain xmlns="http://schemas.openxmlformats.org/spreadsheetml/2006/main">
  <c r="E35" i="1"/>
  <c r="F35"/>
  <c r="D35"/>
  <c r="E32"/>
  <c r="F32"/>
  <c r="D32"/>
  <c r="E29"/>
  <c r="F29"/>
  <c r="D29"/>
  <c r="E27"/>
  <c r="F27"/>
  <c r="D27"/>
  <c r="E22"/>
  <c r="F22"/>
  <c r="D22"/>
  <c r="E18"/>
  <c r="F18"/>
  <c r="D18"/>
  <c r="E14"/>
  <c r="F14"/>
  <c r="D14"/>
  <c r="E10"/>
  <c r="F10"/>
  <c r="D10"/>
  <c r="E38" l="1"/>
  <c r="F38"/>
  <c r="D38"/>
</calcChain>
</file>

<file path=xl/sharedStrings.xml><?xml version="1.0" encoding="utf-8"?>
<sst xmlns="http://schemas.openxmlformats.org/spreadsheetml/2006/main" count="87" uniqueCount="53">
  <si>
    <t>Наименование</t>
  </si>
  <si>
    <t>показателя</t>
  </si>
  <si>
    <t>Раздел</t>
  </si>
  <si>
    <t>Подраздел</t>
  </si>
  <si>
    <t>Сумма</t>
  </si>
  <si>
    <t>2023 год</t>
  </si>
  <si>
    <t>2024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</si>
  <si>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</si>
  <si>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</si>
  <si>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</si>
  <si>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</si>
  <si>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</si>
  <si>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</si>
  <si>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</si>
  <si>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</si>
  <si>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</si>
  <si>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</si>
  <si>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</si>
  <si>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</si>
  <si>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</si>
  <si>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</si>
  <si>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</si>
  <si>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</si>
  <si>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</si>
  <si>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</si>
  <si>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 xml:space="preserve">Молодежная политика </t>
  </si>
  <si>
    <t xml:space="preserve">Культура, кинематография 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</si>
  <si>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</si>
  <si>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</si>
  <si>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</si>
  <si>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</si>
  <si>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Другие вопросы в области социальной политики</t>
  </si>
  <si>
    <t xml:space="preserve">Физическая культура и спорт </t>
  </si>
  <si>
    <t>Физическая культура</t>
  </si>
  <si>
    <t>УСЛОВНО УТВЕРЖДАЕМЫЕ РАСХОДЫ</t>
  </si>
  <si>
    <t>-</t>
  </si>
  <si>
    <t>ВСЕГО РАСХОДОВ</t>
  </si>
  <si>
    <t>01</t>
  </si>
  <si>
    <t>02</t>
  </si>
  <si>
    <t>00</t>
  </si>
  <si>
    <t>04</t>
  </si>
  <si>
    <t>03</t>
  </si>
  <si>
    <t>09</t>
  </si>
  <si>
    <t>08</t>
  </si>
  <si>
    <t>05</t>
  </si>
  <si>
    <t>07</t>
  </si>
  <si>
    <t>06</t>
  </si>
  <si>
    <t>(тыс. рублей)</t>
  </si>
  <si>
    <t>Распределение бюджетных ассигнований по разделам, подразделам классификации расходов бюджета городского поселения город Кириллов на 2023 год и плановый период 2024 и 2025 годов</t>
  </si>
  <si>
    <t>2025 год</t>
  </si>
  <si>
    <t>.".</t>
  </si>
  <si>
    <t xml:space="preserve">"Приложение 3
к решению Совета городского поселения город Кириллов 
от 22.12.2022 № 123                         (с изменениями, внесенными решениями Совета городского поселения город Кириллов от 03.02.2023 № 125, от 26.04.2023 № 142, от 03.08.2023 № 147, от 08.09.2023 № 148)  </t>
  </si>
  <si>
    <t xml:space="preserve">Приложение 3
к решению Представительного Собрания Кирилловского муниципального округа 
от .12.2023 №  _____
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</si>
</sst>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5" xfId="0" applyFont="1" applyBorder="1" applyAlignment="1">
      <alignment horizontal="center" vertical="distributed" wrapText="1"/>
    </xf>
    <xf numFmtId="49" fontId="1" fillId="0" borderId="5" xfId="0" applyNumberFormat="1" applyFont="1" applyBorder="1" applyAlignment="1">
      <alignment horizontal="center" vertical="distributed" wrapText="1"/>
    </xf>
    <xf numFmtId="49" fontId="0" fillId="0" borderId="0" xfId="0" applyNumberFormat="1" applyAlignment="1">
      <alignment horizontal="center"/>
    </xf>
    <xf numFmtId="49" fontId="1" fillId="0" borderId="5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164" fontId="2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vertical="distributed" wrapText="1"/>
    </xf>
    <xf numFmtId="0" fontId="0" fillId="0" borderId="0" xfId="0" applyAlignment="1">
      <alignment horizontal="right"/>
    </xf>
    <xf numFmtId="49" fontId="1" fillId="0" borderId="0" xfId="0" applyNumberFormat="1" applyFont="1" applyAlignment="1">
      <alignment vertical="center" wrapText="1"/>
    </xf>
    <xf numFmtId="0" fontId="0" fillId="0" borderId="0" xfId="0" applyAlignment="1"/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distributed" wrapText="1"/>
    </xf>
    <xf numFmtId="49" fontId="1" fillId="0" borderId="3" xfId="0" applyNumberFormat="1" applyFont="1" applyBorder="1" applyAlignment="1">
      <alignment horizontal="center" vertical="distributed" wrapText="1"/>
    </xf>
    <xf numFmtId="0" fontId="1" fillId="0" borderId="8" xfId="0" applyFont="1" applyBorder="1" applyAlignment="1">
      <alignment horizontal="center" vertical="distributed" wrapText="1"/>
    </xf>
    <xf numFmtId="0" fontId="1" fillId="0" borderId="6" xfId="0" applyFont="1" applyBorder="1" applyAlignment="1">
      <alignment horizontal="center" vertical="distributed" wrapText="1"/>
    </xf>
    <xf numFmtId="0" fontId="1" fillId="0" borderId="4" xfId="0" applyFont="1" applyBorder="1" applyAlignment="1">
      <alignment horizontal="center" vertical="distributed" wrapText="1"/>
    </xf>
    <xf numFmtId="2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tabSelected="1" zoomScaleNormal="100" workbookViewId="0">
      <selection activeCell="D4" sqref="D4:F4"/>
    </sheetView>
  </sheetViews>
  <sheetFormatPr defaultRowHeight="15"/>
  <cols>
    <col min="1" max="1" width="47.28515625" style="6" customWidth="1"/>
    <col min="2" max="2" width="8" style="11" customWidth="1"/>
    <col min="3" max="3" width="11.5703125" style="9" customWidth="1"/>
    <col min="4" max="4" width="11.28515625" customWidth="1"/>
    <col min="5" max="5" width="10.5703125" customWidth="1"/>
    <col min="6" max="6" width="11.42578125" customWidth="1"/>
  </cols>
  <sheetData>
    <row r="1" spans="1:6" ht="27" customHeight="1">
      <c r="D1" s="23" t="s">
        <v>52</v>
      </c>
      <c r="E1" s="23"/>
      <c r="F1" s="23"/>
    </row>
    <row r="2" spans="1:6" ht="24" customHeight="1">
      <c r="D2" s="24"/>
      <c r="E2" s="24"/>
      <c r="F2" s="24"/>
    </row>
    <row r="3" spans="1:6" ht="27.75" customHeight="1">
      <c r="D3" s="24"/>
      <c r="E3" s="24"/>
      <c r="F3" s="24"/>
    </row>
    <row r="4" spans="1:6" ht="156.75" customHeight="1">
      <c r="D4" s="32" t="s">
        <v>51</v>
      </c>
      <c r="E4" s="32"/>
      <c r="F4" s="32"/>
    </row>
    <row r="5" spans="1:6" ht="44.65" customHeight="1">
      <c r="A5" s="33" t="s">
        <v>48</v>
      </c>
      <c r="B5" s="34"/>
      <c r="C5" s="34"/>
      <c r="D5" s="33"/>
      <c r="E5" s="33"/>
      <c r="F5" s="33"/>
    </row>
    <row r="6" spans="1:6" ht="15.75" thickBot="1">
      <c r="E6" s="35" t="s">
        <v>47</v>
      </c>
      <c r="F6" s="36"/>
    </row>
    <row r="7" spans="1:6" ht="15.75" thickBot="1">
      <c r="A7" s="12" t="s">
        <v>0</v>
      </c>
      <c r="B7" s="25" t="s">
        <v>2</v>
      </c>
      <c r="C7" s="27" t="s">
        <v>3</v>
      </c>
      <c r="D7" s="29" t="s">
        <v>4</v>
      </c>
      <c r="E7" s="30"/>
      <c r="F7" s="31"/>
    </row>
    <row r="8" spans="1:6" ht="15.75" thickBot="1">
      <c r="A8" s="13" t="s">
        <v>1</v>
      </c>
      <c r="B8" s="26"/>
      <c r="C8" s="28"/>
      <c r="D8" s="7" t="s">
        <v>5</v>
      </c>
      <c r="E8" s="21" t="s">
        <v>6</v>
      </c>
      <c r="F8" s="21" t="s">
        <v>49</v>
      </c>
    </row>
    <row r="9" spans="1:6" ht="15.75" thickBot="1">
      <c r="A9" s="1">
        <v>1</v>
      </c>
      <c r="B9" s="10">
        <v>2</v>
      </c>
      <c r="C9" s="8">
        <v>3</v>
      </c>
      <c r="D9" s="7">
        <v>4</v>
      </c>
      <c r="E9" s="7">
        <v>5</v>
      </c>
      <c r="F9" s="7">
        <v>6</v>
      </c>
    </row>
    <row r="10" spans="1:6" ht="15.75" thickBot="1">
      <c r="A10" s="4" t="s">
        <v>7</v>
      </c>
      <c r="B10" s="14" t="s">
        <v>37</v>
      </c>
      <c r="C10" s="19" t="s">
        <v>39</v>
      </c>
      <c r="D10" s="17">
        <f>D11+D12+D13</f>
        <v>8799.6</v>
      </c>
      <c r="E10" s="17">
        <f t="shared" ref="E10:F10" si="0">E11+E12+E13</f>
        <v>8389.1</v>
      </c>
      <c r="F10" s="17">
        <f t="shared" si="0"/>
        <v>8374.2000000000007</v>
      </c>
    </row>
    <row r="11" spans="1:6" ht="60.75" thickBot="1">
      <c r="A11" s="3" t="s">
        <v>8</v>
      </c>
      <c r="B11" s="15" t="s">
        <v>37</v>
      </c>
      <c r="C11" s="20" t="s">
        <v>40</v>
      </c>
      <c r="D11" s="18">
        <v>5040.1000000000004</v>
      </c>
      <c r="E11" s="18">
        <v>4789</v>
      </c>
      <c r="F11" s="18">
        <v>4789</v>
      </c>
    </row>
    <row r="12" spans="1:6" ht="15.75" thickBot="1">
      <c r="A12" s="3" t="s">
        <v>9</v>
      </c>
      <c r="B12" s="15" t="s">
        <v>37</v>
      </c>
      <c r="C12" s="20">
        <v>11</v>
      </c>
      <c r="D12" s="18">
        <v>50</v>
      </c>
      <c r="E12" s="18">
        <v>50</v>
      </c>
      <c r="F12" s="18">
        <v>50</v>
      </c>
    </row>
    <row r="13" spans="1:6" ht="15.75" thickBot="1">
      <c r="A13" s="3" t="s">
        <v>10</v>
      </c>
      <c r="B13" s="15" t="s">
        <v>37</v>
      </c>
      <c r="C13" s="20">
        <v>13</v>
      </c>
      <c r="D13" s="18">
        <v>3709.5</v>
      </c>
      <c r="E13" s="18">
        <v>3550.1</v>
      </c>
      <c r="F13" s="18">
        <v>3535.2</v>
      </c>
    </row>
    <row r="14" spans="1:6" ht="29.25" thickBot="1">
      <c r="A14" s="5" t="s">
        <v>11</v>
      </c>
      <c r="B14" s="16" t="s">
        <v>41</v>
      </c>
      <c r="C14" s="19" t="s">
        <v>39</v>
      </c>
      <c r="D14" s="17">
        <f>D15+D16+D17</f>
        <v>1720.5</v>
      </c>
      <c r="E14" s="17">
        <f t="shared" ref="E14:F14" si="1">E15+E16+E17</f>
        <v>768.3</v>
      </c>
      <c r="F14" s="17">
        <f t="shared" si="1"/>
        <v>768.3</v>
      </c>
    </row>
    <row r="15" spans="1:6" ht="15.75" thickBot="1">
      <c r="A15" s="2" t="s">
        <v>12</v>
      </c>
      <c r="B15" s="15" t="s">
        <v>41</v>
      </c>
      <c r="C15" s="20" t="s">
        <v>42</v>
      </c>
      <c r="D15" s="18">
        <v>20</v>
      </c>
      <c r="E15" s="18">
        <v>20</v>
      </c>
      <c r="F15" s="18">
        <v>20</v>
      </c>
    </row>
    <row r="16" spans="1:6" ht="45.75" thickBot="1">
      <c r="A16" s="2" t="s">
        <v>13</v>
      </c>
      <c r="B16" s="15" t="s">
        <v>41</v>
      </c>
      <c r="C16" s="20">
        <v>10</v>
      </c>
      <c r="D16" s="18">
        <v>720</v>
      </c>
      <c r="E16" s="18">
        <v>400</v>
      </c>
      <c r="F16" s="18">
        <v>400</v>
      </c>
    </row>
    <row r="17" spans="1:6" ht="30.75" thickBot="1">
      <c r="A17" s="2" t="s">
        <v>14</v>
      </c>
      <c r="B17" s="15" t="s">
        <v>41</v>
      </c>
      <c r="C17" s="20">
        <v>14</v>
      </c>
      <c r="D17" s="18">
        <v>980.5</v>
      </c>
      <c r="E17" s="18">
        <v>348.3</v>
      </c>
      <c r="F17" s="18">
        <v>348.3</v>
      </c>
    </row>
    <row r="18" spans="1:6" ht="15.75" thickBot="1">
      <c r="A18" s="5" t="s">
        <v>15</v>
      </c>
      <c r="B18" s="16" t="s">
        <v>40</v>
      </c>
      <c r="C18" s="19" t="s">
        <v>39</v>
      </c>
      <c r="D18" s="17">
        <f>D19+D20+D21</f>
        <v>20991.600000000002</v>
      </c>
      <c r="E18" s="17">
        <f t="shared" ref="E18:F18" si="2">E19+E20+E21</f>
        <v>18069.7</v>
      </c>
      <c r="F18" s="17">
        <f t="shared" si="2"/>
        <v>18614.8</v>
      </c>
    </row>
    <row r="19" spans="1:6" ht="15.75" thickBot="1">
      <c r="A19" s="2" t="s">
        <v>16</v>
      </c>
      <c r="B19" s="15" t="s">
        <v>40</v>
      </c>
      <c r="C19" s="20" t="s">
        <v>43</v>
      </c>
      <c r="D19" s="18">
        <v>474.4</v>
      </c>
      <c r="E19" s="18">
        <v>490</v>
      </c>
      <c r="F19" s="18">
        <v>490</v>
      </c>
    </row>
    <row r="20" spans="1:6" ht="15.75" thickBot="1">
      <c r="A20" s="2" t="s">
        <v>17</v>
      </c>
      <c r="B20" s="15" t="s">
        <v>40</v>
      </c>
      <c r="C20" s="20" t="s">
        <v>42</v>
      </c>
      <c r="D20" s="18">
        <v>20282.2</v>
      </c>
      <c r="E20" s="18">
        <v>16787.8</v>
      </c>
      <c r="F20" s="18">
        <v>17074.8</v>
      </c>
    </row>
    <row r="21" spans="1:6" ht="30.75" thickBot="1">
      <c r="A21" s="2" t="s">
        <v>18</v>
      </c>
      <c r="B21" s="15" t="s">
        <v>40</v>
      </c>
      <c r="C21" s="20">
        <v>12</v>
      </c>
      <c r="D21" s="18">
        <v>235</v>
      </c>
      <c r="E21" s="18">
        <v>791.9</v>
      </c>
      <c r="F21" s="18">
        <v>1050</v>
      </c>
    </row>
    <row r="22" spans="1:6" ht="15.75" thickBot="1">
      <c r="A22" s="5" t="s">
        <v>19</v>
      </c>
      <c r="B22" s="16" t="s">
        <v>44</v>
      </c>
      <c r="C22" s="19" t="s">
        <v>39</v>
      </c>
      <c r="D22" s="17">
        <f>D23+D24+D25+D26</f>
        <v>204199.4</v>
      </c>
      <c r="E22" s="17">
        <f t="shared" ref="E22:F22" si="3">E23+E24+E25+E26</f>
        <v>22773.5</v>
      </c>
      <c r="F22" s="17">
        <f t="shared" si="3"/>
        <v>13939</v>
      </c>
    </row>
    <row r="23" spans="1:6" ht="15.75" thickBot="1">
      <c r="A23" s="2" t="s">
        <v>20</v>
      </c>
      <c r="B23" s="15" t="s">
        <v>44</v>
      </c>
      <c r="C23" s="20" t="s">
        <v>37</v>
      </c>
      <c r="D23" s="18">
        <v>649</v>
      </c>
      <c r="E23" s="18">
        <v>300</v>
      </c>
      <c r="F23" s="18">
        <v>550</v>
      </c>
    </row>
    <row r="24" spans="1:6" ht="15.75" thickBot="1">
      <c r="A24" s="2" t="s">
        <v>21</v>
      </c>
      <c r="B24" s="15" t="s">
        <v>44</v>
      </c>
      <c r="C24" s="20" t="s">
        <v>38</v>
      </c>
      <c r="D24" s="18">
        <v>174244</v>
      </c>
      <c r="E24" s="18">
        <v>10278.200000000001</v>
      </c>
      <c r="F24" s="18">
        <v>1460</v>
      </c>
    </row>
    <row r="25" spans="1:6" ht="15.75" thickBot="1">
      <c r="A25" s="2" t="s">
        <v>22</v>
      </c>
      <c r="B25" s="15" t="s">
        <v>44</v>
      </c>
      <c r="C25" s="20" t="s">
        <v>41</v>
      </c>
      <c r="D25" s="18">
        <v>28987.9</v>
      </c>
      <c r="E25" s="18">
        <v>11909.3</v>
      </c>
      <c r="F25" s="18">
        <v>11643</v>
      </c>
    </row>
    <row r="26" spans="1:6" ht="30.75" thickBot="1">
      <c r="A26" s="2" t="s">
        <v>23</v>
      </c>
      <c r="B26" s="15" t="s">
        <v>44</v>
      </c>
      <c r="C26" s="20" t="s">
        <v>44</v>
      </c>
      <c r="D26" s="18">
        <v>318.5</v>
      </c>
      <c r="E26" s="18">
        <v>286</v>
      </c>
      <c r="F26" s="18">
        <v>286</v>
      </c>
    </row>
    <row r="27" spans="1:6" ht="15.75" thickBot="1">
      <c r="A27" s="5" t="s">
        <v>24</v>
      </c>
      <c r="B27" s="16" t="s">
        <v>45</v>
      </c>
      <c r="C27" s="19" t="s">
        <v>39</v>
      </c>
      <c r="D27" s="17">
        <f>D28</f>
        <v>19</v>
      </c>
      <c r="E27" s="17">
        <f t="shared" ref="E27:F27" si="4">E28</f>
        <v>30</v>
      </c>
      <c r="F27" s="17">
        <f t="shared" si="4"/>
        <v>30</v>
      </c>
    </row>
    <row r="28" spans="1:6" ht="15.75" thickBot="1">
      <c r="A28" s="2" t="s">
        <v>25</v>
      </c>
      <c r="B28" s="15" t="s">
        <v>45</v>
      </c>
      <c r="C28" s="20" t="s">
        <v>45</v>
      </c>
      <c r="D28" s="18">
        <v>19</v>
      </c>
      <c r="E28" s="18">
        <v>30</v>
      </c>
      <c r="F28" s="18">
        <v>30</v>
      </c>
    </row>
    <row r="29" spans="1:6" ht="15.75" thickBot="1">
      <c r="A29" s="5" t="s">
        <v>26</v>
      </c>
      <c r="B29" s="16" t="s">
        <v>43</v>
      </c>
      <c r="C29" s="19" t="s">
        <v>39</v>
      </c>
      <c r="D29" s="17">
        <f>D30+D31</f>
        <v>406.8</v>
      </c>
      <c r="E29" s="17">
        <f t="shared" ref="E29:F29" si="5">E30+E31</f>
        <v>120</v>
      </c>
      <c r="F29" s="17">
        <f t="shared" si="5"/>
        <v>120</v>
      </c>
    </row>
    <row r="30" spans="1:6" ht="15.75" thickBot="1">
      <c r="A30" s="2" t="s">
        <v>27</v>
      </c>
      <c r="B30" s="15" t="s">
        <v>43</v>
      </c>
      <c r="C30" s="20" t="s">
        <v>37</v>
      </c>
      <c r="D30" s="18">
        <v>20</v>
      </c>
      <c r="E30" s="18">
        <v>20</v>
      </c>
      <c r="F30" s="18">
        <v>20</v>
      </c>
    </row>
    <row r="31" spans="1:6" ht="30.75" thickBot="1">
      <c r="A31" s="2" t="s">
        <v>28</v>
      </c>
      <c r="B31" s="15" t="s">
        <v>43</v>
      </c>
      <c r="C31" s="20" t="s">
        <v>40</v>
      </c>
      <c r="D31" s="18">
        <v>386.8</v>
      </c>
      <c r="E31" s="18">
        <v>100</v>
      </c>
      <c r="F31" s="18">
        <v>100</v>
      </c>
    </row>
    <row r="32" spans="1:6" ht="15.75" thickBot="1">
      <c r="A32" s="5" t="s">
        <v>29</v>
      </c>
      <c r="B32" s="16">
        <v>10</v>
      </c>
      <c r="C32" s="19" t="s">
        <v>39</v>
      </c>
      <c r="D32" s="17">
        <f>D33+D34</f>
        <v>636.30000000000007</v>
      </c>
      <c r="E32" s="17">
        <f t="shared" ref="E32:F32" si="6">E33+E34</f>
        <v>634.30000000000007</v>
      </c>
      <c r="F32" s="17">
        <f t="shared" si="6"/>
        <v>634.30000000000007</v>
      </c>
    </row>
    <row r="33" spans="1:6" ht="15.75" thickBot="1">
      <c r="A33" s="2" t="s">
        <v>30</v>
      </c>
      <c r="B33" s="15">
        <v>10</v>
      </c>
      <c r="C33" s="20" t="s">
        <v>37</v>
      </c>
      <c r="D33" s="18">
        <v>522.6</v>
      </c>
      <c r="E33" s="18">
        <v>522.6</v>
      </c>
      <c r="F33" s="18">
        <v>522.6</v>
      </c>
    </row>
    <row r="34" spans="1:6" ht="15.75" thickBot="1">
      <c r="A34" s="2" t="s">
        <v>31</v>
      </c>
      <c r="B34" s="15">
        <v>10</v>
      </c>
      <c r="C34" s="20" t="s">
        <v>46</v>
      </c>
      <c r="D34" s="18">
        <v>113.7</v>
      </c>
      <c r="E34" s="18">
        <v>111.7</v>
      </c>
      <c r="F34" s="18">
        <v>111.7</v>
      </c>
    </row>
    <row r="35" spans="1:6" ht="15.75" thickBot="1">
      <c r="A35" s="5" t="s">
        <v>32</v>
      </c>
      <c r="B35" s="16">
        <v>11</v>
      </c>
      <c r="C35" s="19" t="s">
        <v>39</v>
      </c>
      <c r="D35" s="17">
        <f>D36</f>
        <v>2852.9</v>
      </c>
      <c r="E35" s="17">
        <f t="shared" ref="E35:F35" si="7">E36</f>
        <v>30</v>
      </c>
      <c r="F35" s="17">
        <f t="shared" si="7"/>
        <v>30</v>
      </c>
    </row>
    <row r="36" spans="1:6" ht="15.75" thickBot="1">
      <c r="A36" s="2" t="s">
        <v>33</v>
      </c>
      <c r="B36" s="15">
        <v>11</v>
      </c>
      <c r="C36" s="20" t="s">
        <v>38</v>
      </c>
      <c r="D36" s="18">
        <v>2852.9</v>
      </c>
      <c r="E36" s="18">
        <v>30</v>
      </c>
      <c r="F36" s="18">
        <v>30</v>
      </c>
    </row>
    <row r="37" spans="1:6" ht="15.75" thickBot="1">
      <c r="A37" s="5" t="s">
        <v>34</v>
      </c>
      <c r="B37" s="15"/>
      <c r="C37" s="20"/>
      <c r="D37" s="17" t="s">
        <v>35</v>
      </c>
      <c r="E37" s="17">
        <v>829.6</v>
      </c>
      <c r="F37" s="17">
        <v>1717.7</v>
      </c>
    </row>
    <row r="38" spans="1:6" ht="15.75" thickBot="1">
      <c r="A38" s="5" t="s">
        <v>36</v>
      </c>
      <c r="B38" s="15"/>
      <c r="C38" s="8"/>
      <c r="D38" s="17">
        <f>D10+D14+D18+D22+D27+D29+D32+D35</f>
        <v>239626.09999999998</v>
      </c>
      <c r="E38" s="17">
        <f>E10+E14+E18+E22+E27+E29+E32+E35+E37</f>
        <v>51644.5</v>
      </c>
      <c r="F38" s="17">
        <f>F10+F14+F18+F22+F27+F29+F32+F35+F37</f>
        <v>44228.3</v>
      </c>
    </row>
    <row r="39" spans="1:6">
      <c r="F39" s="22" t="s">
        <v>50</v>
      </c>
    </row>
  </sheetData>
  <mergeCells count="7">
    <mergeCell ref="D1:F3"/>
    <mergeCell ref="B7:B8"/>
    <mergeCell ref="C7:C8"/>
    <mergeCell ref="D7:F7"/>
    <mergeCell ref="D4:F4"/>
    <mergeCell ref="A5:F5"/>
    <mergeCell ref="E6:F6"/>
  </mergeCells>
  <pageMargins left="0.59055118110236227" right="0.39370078740157483" top="0.74803149606299213" bottom="0.74803149606299213" header="0.31496062992125984" footer="0.31496062992125984"/>
  <pageSetup paperSize="9" scale="9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2023-12-12T07:46:55Z</dcterms:modified>
</cp:coreProperties>
</file>