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Лист1!$G$13</definedName>
  </definedNames>
  <calcPr calcId="125725"/>
</workbook>
</file>

<file path=xl/calcChain.xml><?xml version="1.0" encoding="utf-8"?>
<calcChain xmlns="http://schemas.openxmlformats.org/spreadsheetml/2006/main">
  <c r="H191" i="1"/>
  <c r="I191"/>
  <c r="G191"/>
  <c r="H122"/>
  <c r="I122"/>
  <c r="G122"/>
  <c r="I54"/>
  <c r="I31" s="1"/>
  <c r="G54"/>
  <c r="H55"/>
  <c r="H54" s="1"/>
  <c r="H31" s="1"/>
  <c r="I55"/>
  <c r="G55"/>
  <c r="H18" l="1"/>
  <c r="I18"/>
  <c r="G18"/>
  <c r="H129"/>
  <c r="I129"/>
  <c r="I130"/>
  <c r="H130"/>
  <c r="G130"/>
  <c r="H184" l="1"/>
  <c r="I184"/>
  <c r="H187"/>
  <c r="I187"/>
  <c r="G187"/>
  <c r="G117" l="1"/>
  <c r="I116" l="1"/>
  <c r="H125"/>
  <c r="I125"/>
  <c r="G125"/>
  <c r="H117"/>
  <c r="I117"/>
  <c r="H143"/>
  <c r="I143"/>
  <c r="I140" s="1"/>
  <c r="G143"/>
  <c r="H116"/>
  <c r="H106"/>
  <c r="I106"/>
  <c r="G106"/>
  <c r="H42" l="1"/>
  <c r="I42"/>
  <c r="G42"/>
  <c r="H189"/>
  <c r="I189"/>
  <c r="G189"/>
  <c r="H185"/>
  <c r="H183" s="1"/>
  <c r="H182" s="1"/>
  <c r="H181" s="1"/>
  <c r="I185"/>
  <c r="G185"/>
  <c r="H179"/>
  <c r="I179"/>
  <c r="G179"/>
  <c r="H177"/>
  <c r="I177"/>
  <c r="G177"/>
  <c r="G176" s="1"/>
  <c r="G175" s="1"/>
  <c r="H173"/>
  <c r="I173"/>
  <c r="I172" s="1"/>
  <c r="I171" s="1"/>
  <c r="I170" s="1"/>
  <c r="G173"/>
  <c r="H172"/>
  <c r="H171" s="1"/>
  <c r="H170" s="1"/>
  <c r="G172"/>
  <c r="G171" s="1"/>
  <c r="G170" s="1"/>
  <c r="H167"/>
  <c r="H166" s="1"/>
  <c r="H165" s="1"/>
  <c r="H164" s="1"/>
  <c r="I167"/>
  <c r="I166" s="1"/>
  <c r="I165" s="1"/>
  <c r="I164" s="1"/>
  <c r="G167"/>
  <c r="G166" s="1"/>
  <c r="G165" s="1"/>
  <c r="G164" s="1"/>
  <c r="H162"/>
  <c r="I162"/>
  <c r="I161" s="1"/>
  <c r="I160" s="1"/>
  <c r="I159" s="1"/>
  <c r="G162"/>
  <c r="G161" s="1"/>
  <c r="G160" s="1"/>
  <c r="G159" s="1"/>
  <c r="H161"/>
  <c r="H160" s="1"/>
  <c r="H159" s="1"/>
  <c r="H156"/>
  <c r="H155" s="1"/>
  <c r="H154" s="1"/>
  <c r="H153" s="1"/>
  <c r="H152" s="1"/>
  <c r="I156"/>
  <c r="I155" s="1"/>
  <c r="I154" s="1"/>
  <c r="I153" s="1"/>
  <c r="I152" s="1"/>
  <c r="G156"/>
  <c r="G155" s="1"/>
  <c r="G154" s="1"/>
  <c r="G153" s="1"/>
  <c r="G152" s="1"/>
  <c r="H150"/>
  <c r="I150"/>
  <c r="I149" s="1"/>
  <c r="I148" s="1"/>
  <c r="I147" s="1"/>
  <c r="G150"/>
  <c r="H149"/>
  <c r="H148" s="1"/>
  <c r="H147" s="1"/>
  <c r="G149"/>
  <c r="G148" s="1"/>
  <c r="G147" s="1"/>
  <c r="H145"/>
  <c r="I145"/>
  <c r="G145"/>
  <c r="H141"/>
  <c r="H140" s="1"/>
  <c r="I141"/>
  <c r="G141"/>
  <c r="G140" s="1"/>
  <c r="H138"/>
  <c r="I138"/>
  <c r="G138"/>
  <c r="H136"/>
  <c r="I136"/>
  <c r="G136"/>
  <c r="H134"/>
  <c r="I134"/>
  <c r="G134"/>
  <c r="H132"/>
  <c r="I132"/>
  <c r="G132"/>
  <c r="G129" s="1"/>
  <c r="H120"/>
  <c r="I120"/>
  <c r="G120"/>
  <c r="G116" s="1"/>
  <c r="H112"/>
  <c r="H111" s="1"/>
  <c r="H110" s="1"/>
  <c r="H109" s="1"/>
  <c r="I112"/>
  <c r="I111" s="1"/>
  <c r="I110" s="1"/>
  <c r="I109" s="1"/>
  <c r="G112"/>
  <c r="G111" s="1"/>
  <c r="G110" s="1"/>
  <c r="G109" s="1"/>
  <c r="H104"/>
  <c r="I104"/>
  <c r="G104"/>
  <c r="H99"/>
  <c r="I99"/>
  <c r="G99"/>
  <c r="H97"/>
  <c r="I97"/>
  <c r="G97"/>
  <c r="H95"/>
  <c r="I95"/>
  <c r="G95"/>
  <c r="H93"/>
  <c r="I93"/>
  <c r="G93"/>
  <c r="H91"/>
  <c r="I91"/>
  <c r="G91"/>
  <c r="H86"/>
  <c r="I86"/>
  <c r="G86"/>
  <c r="H84"/>
  <c r="H83" s="1"/>
  <c r="H82" s="1"/>
  <c r="H81" s="1"/>
  <c r="I84"/>
  <c r="G84"/>
  <c r="H78"/>
  <c r="H75" s="1"/>
  <c r="I78"/>
  <c r="I75" s="1"/>
  <c r="G78"/>
  <c r="G75" s="1"/>
  <c r="H76"/>
  <c r="I76"/>
  <c r="G76"/>
  <c r="H71"/>
  <c r="H70" s="1"/>
  <c r="I71"/>
  <c r="I70" s="1"/>
  <c r="G71"/>
  <c r="G70" s="1"/>
  <c r="H66"/>
  <c r="I66"/>
  <c r="G66"/>
  <c r="H64"/>
  <c r="H63" s="1"/>
  <c r="H62" s="1"/>
  <c r="H61" s="1"/>
  <c r="I64"/>
  <c r="G64"/>
  <c r="H58"/>
  <c r="H57" s="1"/>
  <c r="I58"/>
  <c r="I57" s="1"/>
  <c r="G58"/>
  <c r="G57" s="1"/>
  <c r="G31" s="1"/>
  <c r="H52"/>
  <c r="I52"/>
  <c r="G52"/>
  <c r="H50"/>
  <c r="I50"/>
  <c r="G50"/>
  <c r="H48"/>
  <c r="I48"/>
  <c r="G48"/>
  <c r="H46"/>
  <c r="I46"/>
  <c r="G46"/>
  <c r="H44"/>
  <c r="I44"/>
  <c r="G44"/>
  <c r="H40"/>
  <c r="I40"/>
  <c r="G40"/>
  <c r="H38"/>
  <c r="I38"/>
  <c r="G38"/>
  <c r="H34"/>
  <c r="I34"/>
  <c r="I33" s="1"/>
  <c r="G34"/>
  <c r="G33" s="1"/>
  <c r="H33"/>
  <c r="H29"/>
  <c r="H28" s="1"/>
  <c r="H27" s="1"/>
  <c r="I29"/>
  <c r="I28" s="1"/>
  <c r="I27" s="1"/>
  <c r="G29"/>
  <c r="G28" s="1"/>
  <c r="G27" s="1"/>
  <c r="H25"/>
  <c r="H24" s="1"/>
  <c r="I25"/>
  <c r="G25"/>
  <c r="G24" s="1"/>
  <c r="I24"/>
  <c r="H22"/>
  <c r="I22"/>
  <c r="G22"/>
  <c r="G184" l="1"/>
  <c r="G183" s="1"/>
  <c r="G182" s="1"/>
  <c r="G181" s="1"/>
  <c r="G103"/>
  <c r="G102" s="1"/>
  <c r="G101" s="1"/>
  <c r="H176"/>
  <c r="H175" s="1"/>
  <c r="H103"/>
  <c r="H102" s="1"/>
  <c r="H101" s="1"/>
  <c r="I103"/>
  <c r="I102" s="1"/>
  <c r="I101" s="1"/>
  <c r="G37"/>
  <c r="I63"/>
  <c r="I62" s="1"/>
  <c r="I61" s="1"/>
  <c r="G128"/>
  <c r="G127" s="1"/>
  <c r="G32"/>
  <c r="I176"/>
  <c r="I175" s="1"/>
  <c r="H128"/>
  <c r="H127" s="1"/>
  <c r="H115"/>
  <c r="H114" s="1"/>
  <c r="G115"/>
  <c r="G114" s="1"/>
  <c r="H90"/>
  <c r="H89" s="1"/>
  <c r="H88" s="1"/>
  <c r="G63"/>
  <c r="G62" s="1"/>
  <c r="G61" s="1"/>
  <c r="H17"/>
  <c r="H16" s="1"/>
  <c r="H15" s="1"/>
  <c r="G17"/>
  <c r="G16" s="1"/>
  <c r="G15" s="1"/>
  <c r="I183"/>
  <c r="I182" s="1"/>
  <c r="I181" s="1"/>
  <c r="H169"/>
  <c r="G169"/>
  <c r="I169"/>
  <c r="H158"/>
  <c r="G158"/>
  <c r="I158"/>
  <c r="H69"/>
  <c r="H68" s="1"/>
  <c r="H74"/>
  <c r="H73" s="1"/>
  <c r="G90"/>
  <c r="G89" s="1"/>
  <c r="G88" s="1"/>
  <c r="I128"/>
  <c r="I127" s="1"/>
  <c r="I115"/>
  <c r="I114" s="1"/>
  <c r="G74"/>
  <c r="G73" s="1"/>
  <c r="G69"/>
  <c r="G68" s="1"/>
  <c r="G83"/>
  <c r="G82" s="1"/>
  <c r="G81" s="1"/>
  <c r="I90"/>
  <c r="I89" s="1"/>
  <c r="I88" s="1"/>
  <c r="I83"/>
  <c r="I82" s="1"/>
  <c r="I81" s="1"/>
  <c r="I74"/>
  <c r="I73" s="1"/>
  <c r="I69"/>
  <c r="I68" s="1"/>
  <c r="H37"/>
  <c r="H32" s="1"/>
  <c r="I37"/>
  <c r="I32" s="1"/>
  <c r="I17"/>
  <c r="I16" s="1"/>
  <c r="I15" s="1"/>
  <c r="G80" l="1"/>
  <c r="G108"/>
  <c r="H80"/>
  <c r="H108"/>
  <c r="G60"/>
  <c r="I60"/>
  <c r="H60"/>
  <c r="G14"/>
  <c r="I108"/>
  <c r="I80"/>
  <c r="H14"/>
  <c r="I14"/>
  <c r="G13" l="1"/>
  <c r="G195"/>
  <c r="I13"/>
  <c r="H195"/>
  <c r="H13"/>
  <c r="I195"/>
</calcChain>
</file>

<file path=xl/sharedStrings.xml><?xml version="1.0" encoding="utf-8"?>
<sst xmlns="http://schemas.openxmlformats.org/spreadsheetml/2006/main" count="639" uniqueCount="191">
  <si>
    <t>Наименование</t>
  </si>
  <si>
    <t>ГРБС</t>
  </si>
  <si>
    <t>РЗ</t>
  </si>
  <si>
    <t>ПР</t>
  </si>
  <si>
    <t>КЦСР</t>
  </si>
  <si>
    <t>КВР</t>
  </si>
  <si>
    <t>Сумма</t>
  </si>
  <si>
    <t>2023 год</t>
  </si>
  <si>
    <t>2024 год</t>
  </si>
  <si>
    <t>Администрация муниципального образования город Кириллов</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</si>
  <si>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</si>
  <si>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</si>
  <si>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«Развитие территории городского поселения город Кириллов на 2021-2025 годы»</t>
  </si>
  <si>
    <t>01 0 00 00000</t>
  </si>
  <si>
    <t>Основное мероприятие «Мероприятия, направленные на повышение эффективности деятельности органов местного самоуправления»</t>
  </si>
  <si>
    <t>01 0 07 00000</t>
  </si>
  <si>
    <t>Обеспечение функции органов местного самоуправления</t>
  </si>
  <si>
    <t>01 0 07 22700</t>
  </si>
  <si>
    <t>Расходы на выплату персоналу государственных (муниципальных) органов</t>
  </si>
  <si>
    <t>Иные закупки товаров, работ и услуг для обеспечения государственных (муниципальных) нужд</t>
  </si>
  <si>
    <t xml:space="preserve">Осуществление отдельных государственных полномочий по определению перечня должностных лиц, уполномоченных составлять протоколы  и рассмотрение  дел об административных правонарушениях, предусмотренных соответствующими статьями ЗО «Об административных правонарушениях в Вологодской области»  </t>
  </si>
  <si>
    <t>01 0 07 72310</t>
  </si>
  <si>
    <t>Обеспечение деятельности органов местного самоуправления</t>
  </si>
  <si>
    <t>90 0 00 00000</t>
  </si>
  <si>
    <t>90 0 00 00190</t>
  </si>
  <si>
    <t>Уплата налогов, сборов и иных платежей</t>
  </si>
  <si>
    <t xml:space="preserve">Резервные фонды </t>
  </si>
  <si>
    <t>Резервные фонды</t>
  </si>
  <si>
    <t>70 0 00 00000</t>
  </si>
  <si>
    <t>Резервные фонды  муниципальных органов</t>
  </si>
  <si>
    <t>70 4 00 00000</t>
  </si>
  <si>
    <t>Резервные средства</t>
  </si>
  <si>
    <t>Другие общегосударственные вопросы</t>
  </si>
  <si>
    <t>Основное мероприятие «Мероприятия, направленные на повышение эффективности управления муниципальным имуществом»</t>
  </si>
  <si>
    <t>01 0 06 00000</t>
  </si>
  <si>
    <t>Расходы в сфере управления и распоряжения муниципальным имуществом</t>
  </si>
  <si>
    <t>01 0 06 22680</t>
  </si>
  <si>
    <t>Иные межбюджетные трансферты бюджетам муниципальных районов из бюджетов поселений на осуществление части полномочий в сфере закупок товаров, работ, услуг для обеспечения муниципальных нужд</t>
  </si>
  <si>
    <t>01 0 07 06010</t>
  </si>
  <si>
    <t xml:space="preserve">Иные межбюджетные трансферты </t>
  </si>
  <si>
    <t>Иные межбюджетные трансферты бюджетам муниципальных районов из бюджета городского поселения на осуществление части полномочий в сфере градостроительной деятельности и в области жилищных отношений</t>
  </si>
  <si>
    <t>01 0 07 06030</t>
  </si>
  <si>
    <t>Иные межбюджетные трансферты бюджетам муниципальных районов из бюджетов поселений на осуществление части полномочий по внутреннему муниципальному контролю</t>
  </si>
  <si>
    <t>01 0 07 06040</t>
  </si>
  <si>
    <t>Иные межбюджетные трансферты бюджетам муниципальных районов из бюджетов поселений на осуществление части полномочий по осуществлению внешнего муниципального финансового контроля</t>
  </si>
  <si>
    <t>01 0 07 06050</t>
  </si>
  <si>
    <t>Иные межбюджетные трансферты бюджетам муниципальных районов из бюджета городского поселения на  осуществление части полномочий по  владению, пользованию и распоряжению имуществом, находящемся в муниципальной собственности города Кириллова; по присвоению адресов объектам адресации, изменение аннулирование адресов, присвоение наименований элементам улично-дорожной сети, наименование элементам планировочной структуры в границах городского поселения, изменение, аннулирование таких наименований, размещение информации в гос. адресном реестре; по обеспечению выполнения работ, необходимых для создания искусственных земельных участков для нужд городского поселения город Кириллов, проведению открытого аукциона на право заключить договор о создании искусственного земельного участка в соответствии с федеральным законом,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t>
  </si>
  <si>
    <t>01 0 07 06091</t>
  </si>
  <si>
    <t>Иные межбюджетные трансферты бюджетам муниципальных районов из бюджета городского поселения на осуществление части полномочий по созданию условий для обеспечения жителей городского поселения город Кириллов услугами связи, общественного питания, торговли, бытового обслуживания, по содействию в развитии сельскохозяйственного производства, создание условий для развития малого и среднего предпринимательства</t>
  </si>
  <si>
    <t>01 0 07 06092</t>
  </si>
  <si>
    <t>Иные межбюджетные трансферты бюджетам муниципальных районов из бюджета городского поселения  на  осуществление полномочий по  правовому обеспечению деятельности органов местного самоуправления</t>
  </si>
  <si>
    <t>01 0 07 06094</t>
  </si>
  <si>
    <t>Иные межбюджетные трансферты бюджетам муниципальных районов из бюджета городского поселения на осуществление части полномочий по составлению проекта бюджета поселения, исполнению бюджета поселения, составлению отчета об исполнении бюджета поселения</t>
  </si>
  <si>
    <t>01 0 07 06100</t>
  </si>
  <si>
    <t>Публичные нормативные обязательства</t>
  </si>
  <si>
    <t>82 0 00 00000</t>
  </si>
  <si>
    <t>Денежные выплаты гражданам, присвоенным звание «Почетный гражданин» городского поселения город Кириллов</t>
  </si>
  <si>
    <t>82 0 00 45160</t>
  </si>
  <si>
    <t>Публичные нормативные выплаты гражданам несоциального характера</t>
  </si>
  <si>
    <t>НАЦИОНАЛЬНАЯ БЕЗОПАСНОСТЬ И ПРАВООХРАНИТЕЛЬНАЯ ДЕЯТЕЛЬНОСТЬ</t>
  </si>
  <si>
    <t>Гражданская оборона</t>
  </si>
  <si>
    <t>Основное мероприятие «Мероприятия, направленные на обеспечение безопасности жизнедеятельности на территории поселения»</t>
  </si>
  <si>
    <t>01 0 04 00000</t>
  </si>
  <si>
    <t>Предупреждение и ликвидация последствий чрезвычайных ситуаций</t>
  </si>
  <si>
    <t>01 0 04 22810</t>
  </si>
  <si>
    <t>Иные межбюджетные трансферты бюджетам муниципальных районов из бюджета городского поселения  на осуществление полномочий по организации  и осуществлению мероприятий по территориальной обороне и гражданской обороне, защите населения и территории городского поселения г. Кириллов от чрезвычайных ситуаций природного и техногенного характера; по профилактике терроризма и экстремизма, а так же в минимизации и (или) ликвидации последствий проявлений терроризма и экстремизма в границах городского поселения г. Кириллов</t>
  </si>
  <si>
    <t>01 0 04 06093</t>
  </si>
  <si>
    <t>Защита населения и территории от чрезвычайных ситуаций природного и техногенного характера, пожарная безопасность</t>
  </si>
  <si>
    <t>Содержание пожарных водоемов и подъездов к ним. Обеспечение первичными средствами пожаротушения.</t>
  </si>
  <si>
    <t>01 0 04 22650</t>
  </si>
  <si>
    <t>Реализация проекта «Народный бюджет»</t>
  </si>
  <si>
    <t>Другие вопросы в области национальной безопасности и правоохранительной деятельности</t>
  </si>
  <si>
    <t>Внедрение и (или) эксплуатация аппаратно-программного комплекса «Безопасный город»</t>
  </si>
  <si>
    <t>01 0 04  S1060</t>
  </si>
  <si>
    <t>Обслуживание аппаратно-программного комплекса «Безопасный город»</t>
  </si>
  <si>
    <t>01 0 04  22800</t>
  </si>
  <si>
    <t>НАЦИОНАЛЬНАЯ ЭКОНОМИКА</t>
  </si>
  <si>
    <t>Транспорт</t>
  </si>
  <si>
    <t>Основное мероприятие «Мероприятия, направленные на обеспечение сохранности существующей дорожной сети и организацию транспортного обслуживания населения»</t>
  </si>
  <si>
    <t>01 0 03 00000</t>
  </si>
  <si>
    <t>Иные межбюджетные трансферты бюджетам муниципальных районов из бюджета городского поселения на осуществление части полномочий по организации транспортного обслуживания населения в границах города Кириллова</t>
  </si>
  <si>
    <t>01 0 03 60620</t>
  </si>
  <si>
    <t>Иные межбюджетные трансферты бюджетам муниципальных районов из бюджета городского поселения  на организацию транспортного обслуживания населения на муниципальных маршрутах регулярных перевозок по регулируемым тарифам</t>
  </si>
  <si>
    <t>01 0 03 S1370</t>
  </si>
  <si>
    <t>Дорожное хозяйство (дорожные фонды)</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</si>
  <si>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t>
  </si>
  <si>
    <t>01 0 03 02010</t>
  </si>
  <si>
    <t>Капитальный ремонт и ремонт автомобильных дорог и искусственных сооружений общего пользования в границах муниципального района, осуществление дорожной деятельности в соответствии с законодательством Российской Федерации</t>
  </si>
  <si>
    <t>01 0 03 02020</t>
  </si>
  <si>
    <t>Разработка комплексной схемы организации дорожного движения для автодорог и программы комплексного развития транспортной инфраструктуры поселения</t>
  </si>
  <si>
    <t>01 0 03 02030</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</si>
  <si>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t>
  </si>
  <si>
    <t>01 0 03 06110</t>
  </si>
  <si>
    <t>Капитальный ремонт и ремонт дворовых территорий многоквартирных домов, подъездов к дворовым территориям многоквартирных домов населенных пунктов, автомобильных дорог населенных пунктов за счет средств Дорожного фонда Кирилловского муниципального района</t>
  </si>
  <si>
    <t>01 0 03 06121</t>
  </si>
  <si>
    <t>Другие вопросы в области национальной экономики</t>
  </si>
  <si>
    <t>ЖИЛИЩНО-КОММУНАЛЬНОЕ ХОЗЯЙСТВО</t>
  </si>
  <si>
    <t>Жилищное хозяйство</t>
  </si>
  <si>
    <t>01 0 01 00000</t>
  </si>
  <si>
    <t>Капитальный ремонт, ремонт и содержание муниципального жилого фонда</t>
  </si>
  <si>
    <t>01 0 01 22600</t>
  </si>
  <si>
    <t>Коммунальное хозяйство</t>
  </si>
  <si>
    <t>Основное мероприятие «Мероприятия, направленные на обеспечение качественной инфраструктуры и повышение уровня комплексного обустройства поселения»</t>
  </si>
  <si>
    <t>01 0 02 00000</t>
  </si>
  <si>
    <t>Мероприятия по поддержке коммунального хозяйства</t>
  </si>
  <si>
    <t>01 0 02 22620</t>
  </si>
  <si>
    <t>01 0 02 S2270</t>
  </si>
  <si>
    <t>Благоустройство</t>
  </si>
  <si>
    <t>01 0 02 22640</t>
  </si>
  <si>
    <t>01 0 02 S1090</t>
  </si>
  <si>
    <t>Предотвращение распространения сорного растения борщевик Сосновского</t>
  </si>
  <si>
    <t>01 0 02 S1400</t>
  </si>
  <si>
    <t>01 0 F2 00000</t>
  </si>
  <si>
    <t>01 0 F2 55552</t>
  </si>
  <si>
    <t>Иные межбюджетные трансферты</t>
  </si>
  <si>
    <t>Реализация мероприятий по цифровизации городского хозяйства</t>
  </si>
  <si>
    <t>01 0 F2 55553</t>
  </si>
  <si>
    <t>Другие вопросы в области жилищно-коммунального хозяйства</t>
  </si>
  <si>
    <t>ОБРАЗОВАНИЕ</t>
  </si>
  <si>
    <t>Молодежная политика</t>
  </si>
  <si>
    <t>Основное мероприятие «Мероприятия по созданию условий для развития молодежной инициативы и массового спорта в поселении»</t>
  </si>
  <si>
    <t>01 0 05 00000</t>
  </si>
  <si>
    <t>Создание условий для развития на территории городского поселения молодежной инициативы, организация проведения мероприятий для молодежи (участие в мероприятиях команд поселения)</t>
  </si>
  <si>
    <t>01 0 05 22660</t>
  </si>
  <si>
    <t>КУЛЬТУРА, КИНЕМАТОГРАФИЯ</t>
  </si>
  <si>
    <t>Культура</t>
  </si>
  <si>
    <t>Основное мероприятие «Мероприятия, направленные на развитие культуры»</t>
  </si>
  <si>
    <t>01 0 08 00000</t>
  </si>
  <si>
    <t>Иные межбюджетные трансферты бюджетам муниципальных районов из бюджета городского поселения на осуществление части полномочий по комплектованию и обеспечению сохранности библиотечных фондов</t>
  </si>
  <si>
    <t>01 0 08 06090</t>
  </si>
  <si>
    <t>Другие вопросы в области культуры, кинематографии</t>
  </si>
  <si>
    <t>Проведение крупных культурных городских мероприятий</t>
  </si>
  <si>
    <t>01 0 08 22830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</si>
  <si>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</si>
  <si>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</si>
  <si>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</si>
  <si>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01 0 07 22710</t>
  </si>
  <si>
    <t>Другие вопросы в области социальной политики</t>
  </si>
  <si>
    <t>Мероприятия в области социальной политики</t>
  </si>
  <si>
    <t>81 0 00 00000</t>
  </si>
  <si>
    <t>Организация свободного времени и культурного досуга граждан пожилого возраста, инвалидов, женщин и семей с детьми</t>
  </si>
  <si>
    <t>81 0 00 45140</t>
  </si>
  <si>
    <t>Организация ритуальных услуг по погребению граждан</t>
  </si>
  <si>
    <t>81 0 00 45170</t>
  </si>
  <si>
    <t>ФИЗИЧЕСКАЯ КУЛЬТУРА  И СПОРТ</t>
  </si>
  <si>
    <t>Массовый спорт</t>
  </si>
  <si>
    <t>Создание условий для развития на территории городского поселения физической культуры, массового спорта, организация проведения физкультурно - оздоровительных и спортивных мероприятий (участие в мероприятиях команд поселения)</t>
  </si>
  <si>
    <t>01 0 05 22670</t>
  </si>
  <si>
    <t>01 0 05 S2270</t>
  </si>
  <si>
    <t>Обустройство объектов городской и сельской инфраструктуры для занятий физической культурой и спортом</t>
  </si>
  <si>
    <t>УСЛОВНО УТВЕРЖДАЕМЫЕ РАСХОДЫ</t>
  </si>
  <si>
    <t>-</t>
  </si>
  <si>
    <t>ИТОГО РАСХОДОВ</t>
  </si>
  <si>
    <t>01</t>
  </si>
  <si>
    <t>00</t>
  </si>
  <si>
    <t>03</t>
  </si>
  <si>
    <t>04</t>
  </si>
  <si>
    <t>05</t>
  </si>
  <si>
    <t>07</t>
  </si>
  <si>
    <t>08</t>
  </si>
  <si>
    <t>09</t>
  </si>
  <si>
    <t>02</t>
  </si>
  <si>
    <t>06</t>
  </si>
  <si>
    <t>(тыс.руб.)</t>
  </si>
  <si>
    <t>Ведомственная структура расходов по главным распорядителям бюджетных средств, разделам, подразделам (или) целевым статьям (муниципальным программам и непрограммным направлениям деятельности), группам (группам и подгруппам) видов расходов бюджета городского поселения                                                                                                                                    город Кириллов на 2023 год и плановый период 2024 и 2025 годов</t>
  </si>
  <si>
    <t>2025 год</t>
  </si>
  <si>
    <t>Основное мероприятие «Мероприятия, направленные на улучшение жилищных условий населения»</t>
  </si>
  <si>
    <t>Публичные нормативные социальные выплаты гражданам</t>
  </si>
  <si>
    <t>Внесение изменений в генеральный план городского поселения</t>
  </si>
  <si>
    <t>01 0 06 22820</t>
  </si>
  <si>
    <t>01 0 05 S3242</t>
  </si>
  <si>
    <t>Строительство, реконструкция и капитальный ремонт централизованных систем водоснабжения и водоотведения</t>
  </si>
  <si>
    <t>01 0 02 S3040</t>
  </si>
  <si>
    <t>Прочие мероприятия по благоустройству поселения</t>
  </si>
  <si>
    <t>Организация уличного освещения населенных пунктов</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</si>
  <si>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территорий государственной программы "Формирование современной городской среды на 2018-2025 годы»</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</si>
  <si>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пространств</t>
  </si>
  <si>
    <t xml:space="preserve">Основное мероприятие «Реализация регионального проекта «Формирование комфортной городской среды» в части благоустройства общественных территорий" </t>
  </si>
  <si>
    <t>01 0 F2 S1552</t>
  </si>
  <si>
    <t>.".</t>
  </si>
  <si>
    <t>Бюджетные инвестиции</t>
  </si>
  <si>
    <t>Подготовка объектов теплоэнергетики к работе в осенне-зимний период</t>
  </si>
  <si>
    <t>01 0 02 S3150</t>
  </si>
  <si>
    <t>Прочие мероприятия по развитию на территории городского поселения физической культуры, массового спорта</t>
  </si>
  <si>
    <t>01 0 05 22690</t>
  </si>
  <si>
    <t>Уличное освещение населенных пунктов</t>
  </si>
  <si>
    <t>01 0 02 22610</t>
  </si>
  <si>
    <t xml:space="preserve">"Приложение 5
к решению Совета городского поселения город Кириллов от 22.12.2022 № 123                                       (с изменениями, внесенными решениями Совета городского поселения город Кириллов от 03.02.2023 № 125, от 26.04.2023 № 142, от 03.08.2023 № 147, от 08.09.2023 № 148)
</t>
  </si>
  <si>
    <t>13</t>
  </si>
  <si>
    <t>240</t>
  </si>
  <si>
    <t xml:space="preserve">Приложение 5
к решению Предситавительного Собрания Кирилловского муниципального округа 
от .12.2023 № ________
</t>
  </si>
</sst>
</file>

<file path=xl/styles.xml><?xml version="1.0" encoding="utf-8"?>
<styleSheet xmlns="http://schemas.openxmlformats.org/spreadsheetml/2006/main">
  <fonts count="7">
    <font>
      <sz val="11"/>
      <color theme="1"/>
      <name val="Calibri"/>
      <family val="2"/>
      <charset val="204"/>
      <scheme val="minor"/>
    </font>
    <font>
      <sz val="11"/>
      <color theme="1"/>
      <name val="Times New Roman"/>
      <family val="1"/>
      <charset val="204"/>
    </font>
    <font>
      <b/>
      <sz val="11"/>
      <color theme="1"/>
      <name val="Times New Roman"/>
      <family val="1"/>
      <charset val="204"/>
    </font>
    <font>
      <sz val="10"/>
      <color theme="1"/>
      <name val="Times New Roman"/>
      <family val="1"/>
      <charset val="204"/>
    </font>
    <font>
      <sz val="10"/>
      <color theme="1"/>
      <name val="Calibri"/>
      <family val="2"/>
      <charset val="204"/>
      <scheme val="minor"/>
    </font>
    <font>
      <b/>
      <sz val="10"/>
      <color theme="1"/>
      <name val="Times New Roman"/>
      <family val="1"/>
      <charset val="204"/>
    </font>
    <font>
      <sz val="12"/>
      <color theme="1"/>
      <name val="Times New Roman"/>
      <family val="1"/>
      <charset val="20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3" fillId="0" borderId="4" xfId="0" applyFont="1" applyBorder="1" applyAlignment="1">
      <alignment horizontal="center" vertical="center" wrapText="1"/>
    </xf>
    <xf numFmtId="4" fontId="5" fillId="0" borderId="4"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4" fillId="0" borderId="0" xfId="0" applyFont="1" applyAlignment="1">
      <alignment horizontal="center"/>
    </xf>
    <xf numFmtId="0" fontId="5"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left"/>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0" fillId="0" borderId="0" xfId="0" applyNumberFormat="1" applyAlignment="1">
      <alignment horizontal="center"/>
    </xf>
    <xf numFmtId="0" fontId="3" fillId="0" borderId="7" xfId="0" applyFont="1" applyBorder="1" applyAlignment="1">
      <alignment horizontal="left" vertical="center" wrapText="1"/>
    </xf>
    <xf numFmtId="0" fontId="3" fillId="0" borderId="7" xfId="0" applyFont="1" applyBorder="1" applyAlignment="1">
      <alignment horizontal="center" vertical="center" wrapText="1"/>
    </xf>
    <xf numFmtId="49" fontId="1" fillId="0" borderId="7"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center"/>
    </xf>
    <xf numFmtId="49" fontId="6" fillId="0" borderId="0" xfId="0" applyNumberFormat="1" applyFont="1" applyAlignment="1">
      <alignment horizontal="center"/>
    </xf>
    <xf numFmtId="0" fontId="0" fillId="0" borderId="0" xfId="0" applyAlignment="1">
      <alignment horizontal="right"/>
    </xf>
    <xf numFmtId="0" fontId="1" fillId="0" borderId="2" xfId="0" applyFont="1" applyBorder="1" applyAlignment="1">
      <alignment horizontal="left" vertical="distributed" wrapText="1"/>
    </xf>
    <xf numFmtId="0" fontId="3" fillId="0" borderId="2" xfId="0" applyFont="1" applyBorder="1" applyAlignment="1">
      <alignment horizontal="left" vertical="distributed"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6" fillId="0" borderId="0" xfId="0" applyFont="1" applyAlignment="1">
      <alignment horizontal="left" wrapText="1"/>
    </xf>
    <xf numFmtId="0" fontId="0" fillId="0" borderId="0" xfId="0" applyAlignment="1"/>
    <xf numFmtId="0" fontId="6" fillId="0" borderId="0" xfId="0" applyFont="1" applyAlignment="1">
      <alignment horizontal="left" vertical="top" wrapText="1"/>
    </xf>
    <xf numFmtId="0" fontId="6" fillId="0" borderId="0" xfId="0" applyFont="1" applyAlignment="1">
      <alignment horizontal="center" wrapText="1"/>
    </xf>
    <xf numFmtId="49" fontId="6" fillId="0" borderId="0" xfId="0" applyNumberFormat="1" applyFont="1" applyAlignment="1">
      <alignment horizontal="center" wrapText="1"/>
    </xf>
    <xf numFmtId="0" fontId="3"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0" fillId="0" borderId="2" xfId="0" applyNumberForma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96"/>
  <sheetViews>
    <sheetView tabSelected="1" zoomScaleNormal="100" workbookViewId="0">
      <selection activeCell="F6" sqref="F6:I6"/>
    </sheetView>
  </sheetViews>
  <sheetFormatPr defaultRowHeight="15"/>
  <cols>
    <col min="1" max="1" width="33.7109375" style="12" customWidth="1"/>
    <col min="2" max="2" width="5.5703125" style="5" bestFit="1" customWidth="1"/>
    <col min="3" max="3" width="3.85546875" style="16" customWidth="1"/>
    <col min="4" max="4" width="4.140625" style="16" customWidth="1"/>
    <col min="5" max="5" width="12" style="5" customWidth="1"/>
    <col min="6" max="6" width="4.5703125" style="5" bestFit="1" customWidth="1"/>
    <col min="7" max="7" width="12.140625" style="5" customWidth="1"/>
    <col min="8" max="8" width="12.7109375" style="5" customWidth="1"/>
    <col min="9" max="9" width="13.5703125" style="5" customWidth="1"/>
  </cols>
  <sheetData>
    <row r="1" spans="1:9" ht="21" customHeight="1">
      <c r="F1" s="29" t="s">
        <v>190</v>
      </c>
      <c r="G1" s="29"/>
      <c r="H1" s="29"/>
      <c r="I1" s="29"/>
    </row>
    <row r="2" spans="1:9">
      <c r="F2" s="30"/>
      <c r="G2" s="30"/>
      <c r="H2" s="30"/>
      <c r="I2" s="30"/>
    </row>
    <row r="3" spans="1:9">
      <c r="F3" s="30"/>
      <c r="G3" s="30"/>
      <c r="H3" s="30"/>
      <c r="I3" s="30"/>
    </row>
    <row r="4" spans="1:9">
      <c r="F4" s="30"/>
      <c r="G4" s="30"/>
      <c r="H4" s="30"/>
      <c r="I4" s="30"/>
    </row>
    <row r="5" spans="1:9">
      <c r="F5" s="30"/>
      <c r="G5" s="30"/>
      <c r="H5" s="30"/>
      <c r="I5" s="30"/>
    </row>
    <row r="6" spans="1:9" ht="128.25" customHeight="1">
      <c r="A6" s="21"/>
      <c r="B6" s="22"/>
      <c r="C6" s="23"/>
      <c r="D6" s="23"/>
      <c r="E6" s="22"/>
      <c r="F6" s="31" t="s">
        <v>187</v>
      </c>
      <c r="G6" s="31"/>
      <c r="H6" s="31"/>
      <c r="I6" s="31"/>
    </row>
    <row r="7" spans="1:9">
      <c r="A7" s="32" t="s">
        <v>164</v>
      </c>
      <c r="B7" s="32"/>
      <c r="C7" s="33"/>
      <c r="D7" s="33"/>
      <c r="E7" s="32"/>
      <c r="F7" s="32"/>
      <c r="G7" s="32"/>
      <c r="H7" s="32"/>
      <c r="I7" s="32"/>
    </row>
    <row r="8" spans="1:9" ht="68.25" customHeight="1">
      <c r="A8" s="32"/>
      <c r="B8" s="32"/>
      <c r="C8" s="33"/>
      <c r="D8" s="33"/>
      <c r="E8" s="32"/>
      <c r="F8" s="32"/>
      <c r="G8" s="32"/>
      <c r="H8" s="32"/>
      <c r="I8" s="32"/>
    </row>
    <row r="9" spans="1:9" ht="15.75" thickBot="1">
      <c r="I9" s="5" t="s">
        <v>163</v>
      </c>
    </row>
    <row r="10" spans="1:9" ht="15.75" thickBot="1">
      <c r="A10" s="37" t="s">
        <v>0</v>
      </c>
      <c r="B10" s="37" t="s">
        <v>1</v>
      </c>
      <c r="C10" s="40" t="s">
        <v>2</v>
      </c>
      <c r="D10" s="40" t="s">
        <v>3</v>
      </c>
      <c r="E10" s="37" t="s">
        <v>4</v>
      </c>
      <c r="F10" s="37" t="s">
        <v>5</v>
      </c>
      <c r="G10" s="34" t="s">
        <v>6</v>
      </c>
      <c r="H10" s="35"/>
      <c r="I10" s="36"/>
    </row>
    <row r="11" spans="1:9" ht="21.6" customHeight="1" thickBot="1">
      <c r="A11" s="38"/>
      <c r="B11" s="39"/>
      <c r="C11" s="41"/>
      <c r="D11" s="41"/>
      <c r="E11" s="39"/>
      <c r="F11" s="39"/>
      <c r="G11" s="1" t="s">
        <v>7</v>
      </c>
      <c r="H11" s="1" t="s">
        <v>8</v>
      </c>
      <c r="I11" s="1" t="s">
        <v>165</v>
      </c>
    </row>
    <row r="12" spans="1:9" ht="17.100000000000001" customHeight="1" thickBot="1">
      <c r="A12" s="8">
        <v>1</v>
      </c>
      <c r="B12" s="1"/>
      <c r="C12" s="13">
        <v>2</v>
      </c>
      <c r="D12" s="13">
        <v>3</v>
      </c>
      <c r="E12" s="1">
        <v>4</v>
      </c>
      <c r="F12" s="1">
        <v>5</v>
      </c>
      <c r="G12" s="1">
        <v>6</v>
      </c>
      <c r="H12" s="1">
        <v>7</v>
      </c>
      <c r="I12" s="1">
        <v>8</v>
      </c>
    </row>
    <row r="13" spans="1:9" ht="26.25" thickBot="1">
      <c r="A13" s="9" t="s">
        <v>9</v>
      </c>
      <c r="B13" s="6">
        <v>851</v>
      </c>
      <c r="C13" s="14"/>
      <c r="D13" s="14"/>
      <c r="E13" s="1"/>
      <c r="F13" s="6"/>
      <c r="G13" s="2">
        <f>G14+G60+G80+G108+G152+G158+G169+G181</f>
        <v>239626.09999999998</v>
      </c>
      <c r="H13" s="2">
        <f>H14+H60+H80+H108+H152+H158+H169+H181+H194</f>
        <v>51644.5</v>
      </c>
      <c r="I13" s="2">
        <f>I14+I60+I80+I108+I152+I158+I169+I181+I194</f>
        <v>44228.3</v>
      </c>
    </row>
    <row r="14" spans="1:9" ht="26.25" thickBot="1">
      <c r="A14" s="9" t="s">
        <v>10</v>
      </c>
      <c r="B14" s="6">
        <v>851</v>
      </c>
      <c r="C14" s="14" t="s">
        <v>153</v>
      </c>
      <c r="D14" s="14" t="s">
        <v>154</v>
      </c>
      <c r="E14" s="1"/>
      <c r="F14" s="6"/>
      <c r="G14" s="2">
        <f>G15+G27+G31</f>
        <v>8799.6</v>
      </c>
      <c r="H14" s="2">
        <f t="shared" ref="H14:I14" si="0">H15+H27+H31</f>
        <v>8389.1</v>
      </c>
      <c r="I14" s="2">
        <f t="shared" si="0"/>
        <v>8374.2000000000007</v>
      </c>
    </row>
    <row r="15" spans="1:9" ht="77.25" thickBot="1">
      <c r="A15" s="9" t="s">
        <v>11</v>
      </c>
      <c r="B15" s="6">
        <v>851</v>
      </c>
      <c r="C15" s="14" t="s">
        <v>153</v>
      </c>
      <c r="D15" s="14" t="s">
        <v>156</v>
      </c>
      <c r="E15" s="6"/>
      <c r="F15" s="6"/>
      <c r="G15" s="2">
        <f>G16+G24</f>
        <v>5040.1000000000004</v>
      </c>
      <c r="H15" s="2">
        <f t="shared" ref="H15:I15" si="1">H16+H24</f>
        <v>4789</v>
      </c>
      <c r="I15" s="2">
        <f t="shared" si="1"/>
        <v>4789</v>
      </c>
    </row>
    <row r="16" spans="1:9" ht="39" thickBot="1">
      <c r="A16" s="10" t="s">
        <v>12</v>
      </c>
      <c r="B16" s="1">
        <v>851</v>
      </c>
      <c r="C16" s="13" t="s">
        <v>153</v>
      </c>
      <c r="D16" s="13" t="s">
        <v>156</v>
      </c>
      <c r="E16" s="1" t="s">
        <v>13</v>
      </c>
      <c r="F16" s="1"/>
      <c r="G16" s="3">
        <f>G17</f>
        <v>4972.3</v>
      </c>
      <c r="H16" s="3">
        <f t="shared" ref="H16:I16" si="2">H17</f>
        <v>4739</v>
      </c>
      <c r="I16" s="3">
        <f t="shared" si="2"/>
        <v>4739</v>
      </c>
    </row>
    <row r="17" spans="1:9" ht="51.75" thickBot="1">
      <c r="A17" s="10" t="s">
        <v>14</v>
      </c>
      <c r="B17" s="1">
        <v>851</v>
      </c>
      <c r="C17" s="13" t="s">
        <v>153</v>
      </c>
      <c r="D17" s="13" t="s">
        <v>156</v>
      </c>
      <c r="E17" s="1" t="s">
        <v>15</v>
      </c>
      <c r="F17" s="1"/>
      <c r="G17" s="3">
        <f>G18+G22</f>
        <v>4972.3</v>
      </c>
      <c r="H17" s="3">
        <f t="shared" ref="H17:I17" si="3">H18+H22</f>
        <v>4739</v>
      </c>
      <c r="I17" s="3">
        <f t="shared" si="3"/>
        <v>4739</v>
      </c>
    </row>
    <row r="18" spans="1:9" ht="26.25" thickBot="1">
      <c r="A18" s="10" t="s">
        <v>16</v>
      </c>
      <c r="B18" s="1">
        <v>851</v>
      </c>
      <c r="C18" s="13" t="s">
        <v>153</v>
      </c>
      <c r="D18" s="13" t="s">
        <v>156</v>
      </c>
      <c r="E18" s="1" t="s">
        <v>17</v>
      </c>
      <c r="F18" s="1"/>
      <c r="G18" s="3">
        <f>G19+G20+G21</f>
        <v>4970.3</v>
      </c>
      <c r="H18" s="3">
        <f>H19+H20+H21</f>
        <v>4737</v>
      </c>
      <c r="I18" s="3">
        <f t="shared" ref="I18" si="4">I19+I20+I21</f>
        <v>4737</v>
      </c>
    </row>
    <row r="19" spans="1:9" ht="39" thickBot="1">
      <c r="A19" s="10" t="s">
        <v>18</v>
      </c>
      <c r="B19" s="1">
        <v>851</v>
      </c>
      <c r="C19" s="13" t="s">
        <v>153</v>
      </c>
      <c r="D19" s="13" t="s">
        <v>156</v>
      </c>
      <c r="E19" s="1" t="s">
        <v>17</v>
      </c>
      <c r="F19" s="1">
        <v>120</v>
      </c>
      <c r="G19" s="3">
        <v>3975.8</v>
      </c>
      <c r="H19" s="3">
        <v>3807</v>
      </c>
      <c r="I19" s="3">
        <v>3807</v>
      </c>
    </row>
    <row r="20" spans="1:9" ht="39" thickBot="1">
      <c r="A20" s="10" t="s">
        <v>19</v>
      </c>
      <c r="B20" s="1">
        <v>851</v>
      </c>
      <c r="C20" s="13" t="s">
        <v>153</v>
      </c>
      <c r="D20" s="13" t="s">
        <v>156</v>
      </c>
      <c r="E20" s="1" t="s">
        <v>17</v>
      </c>
      <c r="F20" s="1">
        <v>240</v>
      </c>
      <c r="G20" s="3">
        <v>952</v>
      </c>
      <c r="H20" s="3">
        <v>930</v>
      </c>
      <c r="I20" s="3">
        <v>930</v>
      </c>
    </row>
    <row r="21" spans="1:9" ht="26.25" thickBot="1">
      <c r="A21" s="10" t="s">
        <v>25</v>
      </c>
      <c r="B21" s="1">
        <v>851</v>
      </c>
      <c r="C21" s="13" t="s">
        <v>153</v>
      </c>
      <c r="D21" s="13" t="s">
        <v>156</v>
      </c>
      <c r="E21" s="1" t="s">
        <v>17</v>
      </c>
      <c r="F21" s="1">
        <v>850</v>
      </c>
      <c r="G21" s="3">
        <v>42.5</v>
      </c>
      <c r="H21" s="3"/>
      <c r="I21" s="3"/>
    </row>
    <row r="22" spans="1:9" ht="128.25" thickBot="1">
      <c r="A22" s="10" t="s">
        <v>20</v>
      </c>
      <c r="B22" s="1">
        <v>851</v>
      </c>
      <c r="C22" s="13" t="s">
        <v>153</v>
      </c>
      <c r="D22" s="13" t="s">
        <v>156</v>
      </c>
      <c r="E22" s="1" t="s">
        <v>21</v>
      </c>
      <c r="F22" s="1"/>
      <c r="G22" s="3">
        <f>G23</f>
        <v>2</v>
      </c>
      <c r="H22" s="3">
        <f t="shared" ref="H22:I22" si="5">H23</f>
        <v>2</v>
      </c>
      <c r="I22" s="3">
        <f t="shared" si="5"/>
        <v>2</v>
      </c>
    </row>
    <row r="23" spans="1:9" ht="39" thickBot="1">
      <c r="A23" s="10" t="s">
        <v>19</v>
      </c>
      <c r="B23" s="1">
        <v>851</v>
      </c>
      <c r="C23" s="13" t="s">
        <v>153</v>
      </c>
      <c r="D23" s="13" t="s">
        <v>156</v>
      </c>
      <c r="E23" s="1" t="s">
        <v>21</v>
      </c>
      <c r="F23" s="1">
        <v>240</v>
      </c>
      <c r="G23" s="3">
        <v>2</v>
      </c>
      <c r="H23" s="3">
        <v>2</v>
      </c>
      <c r="I23" s="3">
        <v>2</v>
      </c>
    </row>
    <row r="24" spans="1:9" ht="26.25" thickBot="1">
      <c r="A24" s="10" t="s">
        <v>22</v>
      </c>
      <c r="B24" s="1">
        <v>851</v>
      </c>
      <c r="C24" s="13" t="s">
        <v>153</v>
      </c>
      <c r="D24" s="13" t="s">
        <v>156</v>
      </c>
      <c r="E24" s="1" t="s">
        <v>23</v>
      </c>
      <c r="F24" s="6"/>
      <c r="G24" s="3">
        <f>G25</f>
        <v>67.8</v>
      </c>
      <c r="H24" s="3">
        <f t="shared" ref="H24:I25" si="6">H25</f>
        <v>50</v>
      </c>
      <c r="I24" s="3">
        <f t="shared" si="6"/>
        <v>50</v>
      </c>
    </row>
    <row r="25" spans="1:9" ht="26.25" thickBot="1">
      <c r="A25" s="10" t="s">
        <v>16</v>
      </c>
      <c r="B25" s="1">
        <v>851</v>
      </c>
      <c r="C25" s="13" t="s">
        <v>153</v>
      </c>
      <c r="D25" s="13" t="s">
        <v>156</v>
      </c>
      <c r="E25" s="1" t="s">
        <v>24</v>
      </c>
      <c r="F25" s="6"/>
      <c r="G25" s="3">
        <f>G26</f>
        <v>67.8</v>
      </c>
      <c r="H25" s="3">
        <f t="shared" si="6"/>
        <v>50</v>
      </c>
      <c r="I25" s="3">
        <f t="shared" si="6"/>
        <v>50</v>
      </c>
    </row>
    <row r="26" spans="1:9" ht="26.25" thickBot="1">
      <c r="A26" s="10" t="s">
        <v>25</v>
      </c>
      <c r="B26" s="1">
        <v>851</v>
      </c>
      <c r="C26" s="13" t="s">
        <v>153</v>
      </c>
      <c r="D26" s="13" t="s">
        <v>156</v>
      </c>
      <c r="E26" s="1" t="s">
        <v>24</v>
      </c>
      <c r="F26" s="1">
        <v>850</v>
      </c>
      <c r="G26" s="3">
        <v>67.8</v>
      </c>
      <c r="H26" s="3">
        <v>50</v>
      </c>
      <c r="I26" s="3">
        <v>50</v>
      </c>
    </row>
    <row r="27" spans="1:9" ht="15.75" thickBot="1">
      <c r="A27" s="9" t="s">
        <v>26</v>
      </c>
      <c r="B27" s="6">
        <v>851</v>
      </c>
      <c r="C27" s="14" t="s">
        <v>153</v>
      </c>
      <c r="D27" s="14">
        <v>11</v>
      </c>
      <c r="E27" s="6"/>
      <c r="F27" s="6"/>
      <c r="G27" s="2">
        <f>G28</f>
        <v>50</v>
      </c>
      <c r="H27" s="2">
        <f t="shared" ref="H27:I29" si="7">H28</f>
        <v>50</v>
      </c>
      <c r="I27" s="2">
        <f t="shared" si="7"/>
        <v>50</v>
      </c>
    </row>
    <row r="28" spans="1:9" ht="15.75" thickBot="1">
      <c r="A28" s="10" t="s">
        <v>27</v>
      </c>
      <c r="B28" s="1">
        <v>851</v>
      </c>
      <c r="C28" s="13" t="s">
        <v>153</v>
      </c>
      <c r="D28" s="13">
        <v>11</v>
      </c>
      <c r="E28" s="1" t="s">
        <v>28</v>
      </c>
      <c r="F28" s="1"/>
      <c r="G28" s="3">
        <f>G29</f>
        <v>50</v>
      </c>
      <c r="H28" s="3">
        <f t="shared" si="7"/>
        <v>50</v>
      </c>
      <c r="I28" s="3">
        <f t="shared" si="7"/>
        <v>50</v>
      </c>
    </row>
    <row r="29" spans="1:9" ht="26.25" thickBot="1">
      <c r="A29" s="10" t="s">
        <v>29</v>
      </c>
      <c r="B29" s="1">
        <v>851</v>
      </c>
      <c r="C29" s="13" t="s">
        <v>153</v>
      </c>
      <c r="D29" s="13">
        <v>11</v>
      </c>
      <c r="E29" s="1" t="s">
        <v>30</v>
      </c>
      <c r="F29" s="1"/>
      <c r="G29" s="3">
        <f>G30</f>
        <v>50</v>
      </c>
      <c r="H29" s="3">
        <f t="shared" si="7"/>
        <v>50</v>
      </c>
      <c r="I29" s="3">
        <f t="shared" si="7"/>
        <v>50</v>
      </c>
    </row>
    <row r="30" spans="1:9" ht="15.75" thickBot="1">
      <c r="A30" s="10" t="s">
        <v>31</v>
      </c>
      <c r="B30" s="1">
        <v>851</v>
      </c>
      <c r="C30" s="13" t="s">
        <v>153</v>
      </c>
      <c r="D30" s="13">
        <v>11</v>
      </c>
      <c r="E30" s="1" t="s">
        <v>30</v>
      </c>
      <c r="F30" s="1">
        <v>870</v>
      </c>
      <c r="G30" s="3">
        <v>50</v>
      </c>
      <c r="H30" s="3">
        <v>50</v>
      </c>
      <c r="I30" s="3">
        <v>50</v>
      </c>
    </row>
    <row r="31" spans="1:9" ht="15.75" thickBot="1">
      <c r="A31" s="9" t="s">
        <v>32</v>
      </c>
      <c r="B31" s="6">
        <v>851</v>
      </c>
      <c r="C31" s="14" t="s">
        <v>153</v>
      </c>
      <c r="D31" s="14">
        <v>13</v>
      </c>
      <c r="E31" s="6"/>
      <c r="F31" s="6"/>
      <c r="G31" s="2">
        <f>G32+G54+G57</f>
        <v>3709.4999999999995</v>
      </c>
      <c r="H31" s="2">
        <f t="shared" ref="H31:I31" si="8">H32+H54+H57</f>
        <v>3550.1</v>
      </c>
      <c r="I31" s="2">
        <f t="shared" si="8"/>
        <v>3535.2</v>
      </c>
    </row>
    <row r="32" spans="1:9" ht="39" thickBot="1">
      <c r="A32" s="10" t="s">
        <v>12</v>
      </c>
      <c r="B32" s="1">
        <v>851</v>
      </c>
      <c r="C32" s="13" t="s">
        <v>153</v>
      </c>
      <c r="D32" s="13">
        <v>13</v>
      </c>
      <c r="E32" s="1" t="s">
        <v>13</v>
      </c>
      <c r="F32" s="6"/>
      <c r="G32" s="3">
        <f>G33+G37</f>
        <v>3539.4999999999995</v>
      </c>
      <c r="H32" s="3">
        <f t="shared" ref="H32:I32" si="9">H33+H37</f>
        <v>3370.1</v>
      </c>
      <c r="I32" s="3">
        <f t="shared" si="9"/>
        <v>3355.2</v>
      </c>
    </row>
    <row r="33" spans="1:9" ht="51.75" thickBot="1">
      <c r="A33" s="10" t="s">
        <v>33</v>
      </c>
      <c r="B33" s="1">
        <v>851</v>
      </c>
      <c r="C33" s="13" t="s">
        <v>153</v>
      </c>
      <c r="D33" s="13">
        <v>13</v>
      </c>
      <c r="E33" s="1" t="s">
        <v>34</v>
      </c>
      <c r="F33" s="1"/>
      <c r="G33" s="3">
        <f>G34</f>
        <v>480.5</v>
      </c>
      <c r="H33" s="3">
        <f t="shared" ref="H33:I33" si="10">H34</f>
        <v>299</v>
      </c>
      <c r="I33" s="3">
        <f t="shared" si="10"/>
        <v>299</v>
      </c>
    </row>
    <row r="34" spans="1:9" ht="39" thickBot="1">
      <c r="A34" s="10" t="s">
        <v>35</v>
      </c>
      <c r="B34" s="1">
        <v>851</v>
      </c>
      <c r="C34" s="13" t="s">
        <v>153</v>
      </c>
      <c r="D34" s="13">
        <v>13</v>
      </c>
      <c r="E34" s="1" t="s">
        <v>36</v>
      </c>
      <c r="F34" s="1"/>
      <c r="G34" s="3">
        <f>G35+G36</f>
        <v>480.5</v>
      </c>
      <c r="H34" s="3">
        <f t="shared" ref="H34:I34" si="11">H35+H36</f>
        <v>299</v>
      </c>
      <c r="I34" s="3">
        <f t="shared" si="11"/>
        <v>299</v>
      </c>
    </row>
    <row r="35" spans="1:9" ht="39" thickBot="1">
      <c r="A35" s="10" t="s">
        <v>19</v>
      </c>
      <c r="B35" s="1">
        <v>851</v>
      </c>
      <c r="C35" s="13" t="s">
        <v>153</v>
      </c>
      <c r="D35" s="13">
        <v>13</v>
      </c>
      <c r="E35" s="1" t="s">
        <v>36</v>
      </c>
      <c r="F35" s="1">
        <v>240</v>
      </c>
      <c r="G35" s="3">
        <v>480.5</v>
      </c>
      <c r="H35" s="3">
        <v>256</v>
      </c>
      <c r="I35" s="3">
        <v>256</v>
      </c>
    </row>
    <row r="36" spans="1:9" ht="26.25" thickBot="1">
      <c r="A36" s="10" t="s">
        <v>25</v>
      </c>
      <c r="B36" s="1">
        <v>851</v>
      </c>
      <c r="C36" s="13" t="s">
        <v>153</v>
      </c>
      <c r="D36" s="13">
        <v>13</v>
      </c>
      <c r="E36" s="1" t="s">
        <v>36</v>
      </c>
      <c r="F36" s="1">
        <v>850</v>
      </c>
      <c r="G36" s="3">
        <v>0</v>
      </c>
      <c r="H36" s="3">
        <v>43</v>
      </c>
      <c r="I36" s="3">
        <v>43</v>
      </c>
    </row>
    <row r="37" spans="1:9" ht="51.75" thickBot="1">
      <c r="A37" s="10" t="s">
        <v>14</v>
      </c>
      <c r="B37" s="1">
        <v>851</v>
      </c>
      <c r="C37" s="13" t="s">
        <v>153</v>
      </c>
      <c r="D37" s="13">
        <v>13</v>
      </c>
      <c r="E37" s="1" t="s">
        <v>15</v>
      </c>
      <c r="F37" s="1"/>
      <c r="G37" s="3">
        <f>G38+G40+G42+G44+G46+G48+G50+G52</f>
        <v>3058.9999999999995</v>
      </c>
      <c r="H37" s="3">
        <f t="shared" ref="H37:I37" si="12">H38+H40+H42+H44+H46+H48+H50+H52</f>
        <v>3071.1</v>
      </c>
      <c r="I37" s="3">
        <f t="shared" si="12"/>
        <v>3056.2</v>
      </c>
    </row>
    <row r="38" spans="1:9" ht="77.25" thickBot="1">
      <c r="A38" s="10" t="s">
        <v>37</v>
      </c>
      <c r="B38" s="1">
        <v>851</v>
      </c>
      <c r="C38" s="13" t="s">
        <v>153</v>
      </c>
      <c r="D38" s="13">
        <v>13</v>
      </c>
      <c r="E38" s="1" t="s">
        <v>38</v>
      </c>
      <c r="F38" s="1"/>
      <c r="G38" s="3">
        <f>G39</f>
        <v>151.69999999999999</v>
      </c>
      <c r="H38" s="3">
        <f t="shared" ref="H38:I38" si="13">H39</f>
        <v>163.80000000000001</v>
      </c>
      <c r="I38" s="3">
        <f t="shared" si="13"/>
        <v>148.9</v>
      </c>
    </row>
    <row r="39" spans="1:9" ht="15.75" thickBot="1">
      <c r="A39" s="10" t="s">
        <v>39</v>
      </c>
      <c r="B39" s="1">
        <v>851</v>
      </c>
      <c r="C39" s="13" t="s">
        <v>153</v>
      </c>
      <c r="D39" s="13">
        <v>13</v>
      </c>
      <c r="E39" s="1" t="s">
        <v>38</v>
      </c>
      <c r="F39" s="1">
        <v>540</v>
      </c>
      <c r="G39" s="3">
        <v>151.69999999999999</v>
      </c>
      <c r="H39" s="3">
        <v>163.80000000000001</v>
      </c>
      <c r="I39" s="3">
        <v>148.9</v>
      </c>
    </row>
    <row r="40" spans="1:9" ht="77.25" thickBot="1">
      <c r="A40" s="10" t="s">
        <v>40</v>
      </c>
      <c r="B40" s="1">
        <v>851</v>
      </c>
      <c r="C40" s="13" t="s">
        <v>153</v>
      </c>
      <c r="D40" s="13">
        <v>13</v>
      </c>
      <c r="E40" s="1" t="s">
        <v>41</v>
      </c>
      <c r="F40" s="1"/>
      <c r="G40" s="3">
        <f>G41</f>
        <v>474.4</v>
      </c>
      <c r="H40" s="3">
        <f t="shared" ref="H40:I40" si="14">H41</f>
        <v>474.4</v>
      </c>
      <c r="I40" s="3">
        <f t="shared" si="14"/>
        <v>474.4</v>
      </c>
    </row>
    <row r="41" spans="1:9" ht="15.75" thickBot="1">
      <c r="A41" s="10" t="s">
        <v>39</v>
      </c>
      <c r="B41" s="1">
        <v>851</v>
      </c>
      <c r="C41" s="13" t="s">
        <v>153</v>
      </c>
      <c r="D41" s="13">
        <v>13</v>
      </c>
      <c r="E41" s="1" t="s">
        <v>41</v>
      </c>
      <c r="F41" s="1">
        <v>540</v>
      </c>
      <c r="G41" s="3">
        <v>474.4</v>
      </c>
      <c r="H41" s="3">
        <v>474.4</v>
      </c>
      <c r="I41" s="3">
        <v>474.4</v>
      </c>
    </row>
    <row r="42" spans="1:9" ht="64.5" thickBot="1">
      <c r="A42" s="10" t="s">
        <v>42</v>
      </c>
      <c r="B42" s="1">
        <v>851</v>
      </c>
      <c r="C42" s="13" t="s">
        <v>153</v>
      </c>
      <c r="D42" s="13">
        <v>13</v>
      </c>
      <c r="E42" s="1" t="s">
        <v>43</v>
      </c>
      <c r="F42" s="1"/>
      <c r="G42" s="3">
        <f>G43</f>
        <v>218.6</v>
      </c>
      <c r="H42" s="3">
        <f t="shared" ref="H42:I42" si="15">H43</f>
        <v>218.6</v>
      </c>
      <c r="I42" s="3">
        <f t="shared" si="15"/>
        <v>218.6</v>
      </c>
    </row>
    <row r="43" spans="1:9" ht="15.75" thickBot="1">
      <c r="A43" s="10" t="s">
        <v>39</v>
      </c>
      <c r="B43" s="1">
        <v>851</v>
      </c>
      <c r="C43" s="13" t="s">
        <v>153</v>
      </c>
      <c r="D43" s="13">
        <v>13</v>
      </c>
      <c r="E43" s="1" t="s">
        <v>43</v>
      </c>
      <c r="F43" s="1">
        <v>540</v>
      </c>
      <c r="G43" s="3">
        <v>218.6</v>
      </c>
      <c r="H43" s="3">
        <v>218.6</v>
      </c>
      <c r="I43" s="3">
        <v>218.6</v>
      </c>
    </row>
    <row r="44" spans="1:9" ht="77.25" thickBot="1">
      <c r="A44" s="10" t="s">
        <v>44</v>
      </c>
      <c r="B44" s="1">
        <v>851</v>
      </c>
      <c r="C44" s="13" t="s">
        <v>153</v>
      </c>
      <c r="D44" s="13">
        <v>13</v>
      </c>
      <c r="E44" s="1" t="s">
        <v>45</v>
      </c>
      <c r="F44" s="1"/>
      <c r="G44" s="3">
        <f>G45</f>
        <v>265</v>
      </c>
      <c r="H44" s="3">
        <f t="shared" ref="H44:I44" si="16">H45</f>
        <v>265</v>
      </c>
      <c r="I44" s="3">
        <f t="shared" si="16"/>
        <v>265</v>
      </c>
    </row>
    <row r="45" spans="1:9" ht="15.75" thickBot="1">
      <c r="A45" s="10" t="s">
        <v>39</v>
      </c>
      <c r="B45" s="1">
        <v>851</v>
      </c>
      <c r="C45" s="13" t="s">
        <v>153</v>
      </c>
      <c r="D45" s="13">
        <v>13</v>
      </c>
      <c r="E45" s="1" t="s">
        <v>45</v>
      </c>
      <c r="F45" s="1">
        <v>540</v>
      </c>
      <c r="G45" s="3">
        <v>265</v>
      </c>
      <c r="H45" s="3">
        <v>265</v>
      </c>
      <c r="I45" s="3">
        <v>265</v>
      </c>
    </row>
    <row r="46" spans="1:9" ht="396" thickBot="1">
      <c r="A46" s="10" t="s">
        <v>46</v>
      </c>
      <c r="B46" s="1">
        <v>851</v>
      </c>
      <c r="C46" s="13" t="s">
        <v>153</v>
      </c>
      <c r="D46" s="13">
        <v>13</v>
      </c>
      <c r="E46" s="1" t="s">
        <v>47</v>
      </c>
      <c r="F46" s="1"/>
      <c r="G46" s="3">
        <f>G47</f>
        <v>1002.5</v>
      </c>
      <c r="H46" s="3">
        <f t="shared" ref="H46:I46" si="17">H47</f>
        <v>1002.5</v>
      </c>
      <c r="I46" s="3">
        <f t="shared" si="17"/>
        <v>1002.5</v>
      </c>
    </row>
    <row r="47" spans="1:9" ht="15.75" thickBot="1">
      <c r="A47" s="10" t="s">
        <v>39</v>
      </c>
      <c r="B47" s="1">
        <v>851</v>
      </c>
      <c r="C47" s="13" t="s">
        <v>153</v>
      </c>
      <c r="D47" s="13">
        <v>13</v>
      </c>
      <c r="E47" s="1" t="s">
        <v>47</v>
      </c>
      <c r="F47" s="1">
        <v>540</v>
      </c>
      <c r="G47" s="3">
        <v>1002.5</v>
      </c>
      <c r="H47" s="3">
        <v>1002.5</v>
      </c>
      <c r="I47" s="3">
        <v>1002.5</v>
      </c>
    </row>
    <row r="48" spans="1:9" ht="166.5" thickBot="1">
      <c r="A48" s="10" t="s">
        <v>48</v>
      </c>
      <c r="B48" s="1">
        <v>851</v>
      </c>
      <c r="C48" s="13" t="s">
        <v>153</v>
      </c>
      <c r="D48" s="13">
        <v>13</v>
      </c>
      <c r="E48" s="1" t="s">
        <v>49</v>
      </c>
      <c r="F48" s="1"/>
      <c r="G48" s="3">
        <f>G49</f>
        <v>2</v>
      </c>
      <c r="H48" s="3">
        <f t="shared" ref="H48:I48" si="18">H49</f>
        <v>2</v>
      </c>
      <c r="I48" s="3">
        <f t="shared" si="18"/>
        <v>2</v>
      </c>
    </row>
    <row r="49" spans="1:9" ht="15.75" thickBot="1">
      <c r="A49" s="10" t="s">
        <v>39</v>
      </c>
      <c r="B49" s="1">
        <v>851</v>
      </c>
      <c r="C49" s="13" t="s">
        <v>153</v>
      </c>
      <c r="D49" s="13">
        <v>13</v>
      </c>
      <c r="E49" s="1" t="s">
        <v>49</v>
      </c>
      <c r="F49" s="1">
        <v>540</v>
      </c>
      <c r="G49" s="3">
        <v>2</v>
      </c>
      <c r="H49" s="3">
        <v>2</v>
      </c>
      <c r="I49" s="3">
        <v>2</v>
      </c>
    </row>
    <row r="50" spans="1:9" ht="77.25" thickBot="1">
      <c r="A50" s="10" t="s">
        <v>50</v>
      </c>
      <c r="B50" s="1">
        <v>851</v>
      </c>
      <c r="C50" s="13" t="s">
        <v>153</v>
      </c>
      <c r="D50" s="13">
        <v>13</v>
      </c>
      <c r="E50" s="1" t="s">
        <v>51</v>
      </c>
      <c r="F50" s="1"/>
      <c r="G50" s="3">
        <f>G51</f>
        <v>492.1</v>
      </c>
      <c r="H50" s="3">
        <f t="shared" ref="H50:I50" si="19">H51</f>
        <v>492.1</v>
      </c>
      <c r="I50" s="3">
        <f t="shared" si="19"/>
        <v>492.1</v>
      </c>
    </row>
    <row r="51" spans="1:9" ht="15.75" thickBot="1">
      <c r="A51" s="10" t="s">
        <v>39</v>
      </c>
      <c r="B51" s="1">
        <v>851</v>
      </c>
      <c r="C51" s="13" t="s">
        <v>153</v>
      </c>
      <c r="D51" s="13">
        <v>13</v>
      </c>
      <c r="E51" s="1" t="s">
        <v>51</v>
      </c>
      <c r="F51" s="1">
        <v>540</v>
      </c>
      <c r="G51" s="3">
        <v>492.1</v>
      </c>
      <c r="H51" s="3">
        <v>492.1</v>
      </c>
      <c r="I51" s="3">
        <v>492.1</v>
      </c>
    </row>
    <row r="52" spans="1:9" ht="102.75" thickBot="1">
      <c r="A52" s="10" t="s">
        <v>52</v>
      </c>
      <c r="B52" s="1">
        <v>851</v>
      </c>
      <c r="C52" s="13" t="s">
        <v>153</v>
      </c>
      <c r="D52" s="13">
        <v>13</v>
      </c>
      <c r="E52" s="1" t="s">
        <v>53</v>
      </c>
      <c r="F52" s="1"/>
      <c r="G52" s="3">
        <f>G53</f>
        <v>452.7</v>
      </c>
      <c r="H52" s="3">
        <f t="shared" ref="H52:I52" si="20">H53</f>
        <v>452.7</v>
      </c>
      <c r="I52" s="3">
        <f t="shared" si="20"/>
        <v>452.7</v>
      </c>
    </row>
    <row r="53" spans="1:9" ht="15.75" thickBot="1">
      <c r="A53" s="10" t="s">
        <v>39</v>
      </c>
      <c r="B53" s="1">
        <v>851</v>
      </c>
      <c r="C53" s="13" t="s">
        <v>153</v>
      </c>
      <c r="D53" s="13">
        <v>13</v>
      </c>
      <c r="E53" s="1" t="s">
        <v>53</v>
      </c>
      <c r="F53" s="1">
        <v>540</v>
      </c>
      <c r="G53" s="3">
        <v>452.7</v>
      </c>
      <c r="H53" s="3">
        <v>452.7</v>
      </c>
      <c r="I53" s="3">
        <v>452.7</v>
      </c>
    </row>
    <row r="54" spans="1:9" ht="26.25" thickBot="1">
      <c r="A54" s="26" t="s">
        <v>22</v>
      </c>
      <c r="B54" s="1">
        <v>851</v>
      </c>
      <c r="C54" s="13" t="s">
        <v>153</v>
      </c>
      <c r="D54" s="13" t="s">
        <v>188</v>
      </c>
      <c r="E54" s="27" t="s">
        <v>23</v>
      </c>
      <c r="F54" s="28"/>
      <c r="G54" s="3">
        <f>G55</f>
        <v>8</v>
      </c>
      <c r="H54" s="3">
        <f t="shared" ref="H54:I54" si="21">H55</f>
        <v>0</v>
      </c>
      <c r="I54" s="3">
        <f t="shared" si="21"/>
        <v>0</v>
      </c>
    </row>
    <row r="55" spans="1:9" ht="26.25" thickBot="1">
      <c r="A55" s="26" t="s">
        <v>16</v>
      </c>
      <c r="B55" s="1">
        <v>851</v>
      </c>
      <c r="C55" s="13" t="s">
        <v>153</v>
      </c>
      <c r="D55" s="13" t="s">
        <v>188</v>
      </c>
      <c r="E55" s="27" t="s">
        <v>24</v>
      </c>
      <c r="F55" s="28"/>
      <c r="G55" s="3">
        <f>G56</f>
        <v>8</v>
      </c>
      <c r="H55" s="3">
        <f t="shared" ref="H55:I55" si="22">H56</f>
        <v>0</v>
      </c>
      <c r="I55" s="3">
        <f t="shared" si="22"/>
        <v>0</v>
      </c>
    </row>
    <row r="56" spans="1:9" ht="39" thickBot="1">
      <c r="A56" s="26" t="s">
        <v>19</v>
      </c>
      <c r="B56" s="1">
        <v>851</v>
      </c>
      <c r="C56" s="13" t="s">
        <v>153</v>
      </c>
      <c r="D56" s="13" t="s">
        <v>188</v>
      </c>
      <c r="E56" s="27" t="s">
        <v>24</v>
      </c>
      <c r="F56" s="27" t="s">
        <v>189</v>
      </c>
      <c r="G56" s="3">
        <v>8</v>
      </c>
      <c r="H56" s="3">
        <v>0</v>
      </c>
      <c r="I56" s="3">
        <v>0</v>
      </c>
    </row>
    <row r="57" spans="1:9" ht="15.75" thickBot="1">
      <c r="A57" s="10" t="s">
        <v>54</v>
      </c>
      <c r="B57" s="1">
        <v>851</v>
      </c>
      <c r="C57" s="13" t="s">
        <v>153</v>
      </c>
      <c r="D57" s="13">
        <v>13</v>
      </c>
      <c r="E57" s="1" t="s">
        <v>55</v>
      </c>
      <c r="F57" s="1"/>
      <c r="G57" s="3">
        <f>G58</f>
        <v>162</v>
      </c>
      <c r="H57" s="3">
        <f t="shared" ref="H57:I58" si="23">H58</f>
        <v>180</v>
      </c>
      <c r="I57" s="3">
        <f t="shared" si="23"/>
        <v>180</v>
      </c>
    </row>
    <row r="58" spans="1:9" ht="51.75" thickBot="1">
      <c r="A58" s="10" t="s">
        <v>56</v>
      </c>
      <c r="B58" s="1">
        <v>851</v>
      </c>
      <c r="C58" s="13" t="s">
        <v>153</v>
      </c>
      <c r="D58" s="13">
        <v>13</v>
      </c>
      <c r="E58" s="1" t="s">
        <v>57</v>
      </c>
      <c r="F58" s="1"/>
      <c r="G58" s="3">
        <f>G59</f>
        <v>162</v>
      </c>
      <c r="H58" s="3">
        <f t="shared" si="23"/>
        <v>180</v>
      </c>
      <c r="I58" s="3">
        <f t="shared" si="23"/>
        <v>180</v>
      </c>
    </row>
    <row r="59" spans="1:9" ht="26.25" thickBot="1">
      <c r="A59" s="10" t="s">
        <v>58</v>
      </c>
      <c r="B59" s="1">
        <v>851</v>
      </c>
      <c r="C59" s="13" t="s">
        <v>153</v>
      </c>
      <c r="D59" s="13">
        <v>13</v>
      </c>
      <c r="E59" s="1" t="s">
        <v>57</v>
      </c>
      <c r="F59" s="1">
        <v>330</v>
      </c>
      <c r="G59" s="3">
        <v>162</v>
      </c>
      <c r="H59" s="3">
        <v>180</v>
      </c>
      <c r="I59" s="3">
        <v>180</v>
      </c>
    </row>
    <row r="60" spans="1:9" ht="39" thickBot="1">
      <c r="A60" s="9" t="s">
        <v>59</v>
      </c>
      <c r="B60" s="6">
        <v>851</v>
      </c>
      <c r="C60" s="14" t="s">
        <v>155</v>
      </c>
      <c r="D60" s="14" t="s">
        <v>154</v>
      </c>
      <c r="E60" s="6"/>
      <c r="F60" s="6"/>
      <c r="G60" s="2">
        <f>G61+G68+G73</f>
        <v>1720.5</v>
      </c>
      <c r="H60" s="2">
        <f>H61+H68+H73</f>
        <v>768.3</v>
      </c>
      <c r="I60" s="2">
        <f>I61+I68+I73</f>
        <v>768.3</v>
      </c>
    </row>
    <row r="61" spans="1:9" ht="15.75" thickBot="1">
      <c r="A61" s="9" t="s">
        <v>60</v>
      </c>
      <c r="B61" s="6">
        <v>851</v>
      </c>
      <c r="C61" s="14" t="s">
        <v>155</v>
      </c>
      <c r="D61" s="14" t="s">
        <v>160</v>
      </c>
      <c r="E61" s="6"/>
      <c r="F61" s="6"/>
      <c r="G61" s="2">
        <f>G62</f>
        <v>20</v>
      </c>
      <c r="H61" s="2">
        <f t="shared" ref="H61:I62" si="24">H62</f>
        <v>20</v>
      </c>
      <c r="I61" s="2">
        <f t="shared" si="24"/>
        <v>20</v>
      </c>
    </row>
    <row r="62" spans="1:9" ht="39" thickBot="1">
      <c r="A62" s="10" t="s">
        <v>12</v>
      </c>
      <c r="B62" s="1">
        <v>851</v>
      </c>
      <c r="C62" s="13" t="s">
        <v>155</v>
      </c>
      <c r="D62" s="13" t="s">
        <v>160</v>
      </c>
      <c r="E62" s="1" t="s">
        <v>13</v>
      </c>
      <c r="F62" s="1"/>
      <c r="G62" s="3">
        <f>G63</f>
        <v>20</v>
      </c>
      <c r="H62" s="3">
        <f t="shared" si="24"/>
        <v>20</v>
      </c>
      <c r="I62" s="3">
        <f t="shared" si="24"/>
        <v>20</v>
      </c>
    </row>
    <row r="63" spans="1:9" ht="51.75" thickBot="1">
      <c r="A63" s="10" t="s">
        <v>61</v>
      </c>
      <c r="B63" s="1">
        <v>851</v>
      </c>
      <c r="C63" s="13" t="s">
        <v>155</v>
      </c>
      <c r="D63" s="13" t="s">
        <v>160</v>
      </c>
      <c r="E63" s="1" t="s">
        <v>62</v>
      </c>
      <c r="F63" s="1"/>
      <c r="G63" s="3">
        <f>G64+G66</f>
        <v>20</v>
      </c>
      <c r="H63" s="3">
        <f t="shared" ref="H63:I63" si="25">H64+H66</f>
        <v>20</v>
      </c>
      <c r="I63" s="3">
        <f t="shared" si="25"/>
        <v>20</v>
      </c>
    </row>
    <row r="64" spans="1:9" ht="26.25" thickBot="1">
      <c r="A64" s="10" t="s">
        <v>63</v>
      </c>
      <c r="B64" s="1">
        <v>851</v>
      </c>
      <c r="C64" s="13" t="s">
        <v>155</v>
      </c>
      <c r="D64" s="13" t="s">
        <v>160</v>
      </c>
      <c r="E64" s="1" t="s">
        <v>64</v>
      </c>
      <c r="F64" s="1"/>
      <c r="G64" s="3">
        <f>G65</f>
        <v>0</v>
      </c>
      <c r="H64" s="3">
        <f t="shared" ref="H64:I64" si="26">H65</f>
        <v>0</v>
      </c>
      <c r="I64" s="3">
        <f t="shared" si="26"/>
        <v>0</v>
      </c>
    </row>
    <row r="65" spans="1:9" ht="39" thickBot="1">
      <c r="A65" s="10" t="s">
        <v>19</v>
      </c>
      <c r="B65" s="1">
        <v>851</v>
      </c>
      <c r="C65" s="13" t="s">
        <v>155</v>
      </c>
      <c r="D65" s="13" t="s">
        <v>160</v>
      </c>
      <c r="E65" s="1" t="s">
        <v>64</v>
      </c>
      <c r="F65" s="1">
        <v>240</v>
      </c>
      <c r="G65" s="3">
        <v>0</v>
      </c>
      <c r="H65" s="3">
        <v>0</v>
      </c>
      <c r="I65" s="3">
        <v>0</v>
      </c>
    </row>
    <row r="66" spans="1:9" ht="217.5" thickBot="1">
      <c r="A66" s="10" t="s">
        <v>65</v>
      </c>
      <c r="B66" s="1">
        <v>851</v>
      </c>
      <c r="C66" s="13" t="s">
        <v>155</v>
      </c>
      <c r="D66" s="13" t="s">
        <v>160</v>
      </c>
      <c r="E66" s="1" t="s">
        <v>66</v>
      </c>
      <c r="F66" s="6"/>
      <c r="G66" s="3">
        <f>G67</f>
        <v>20</v>
      </c>
      <c r="H66" s="3">
        <f t="shared" ref="H66:I66" si="27">H67</f>
        <v>20</v>
      </c>
      <c r="I66" s="3">
        <f t="shared" si="27"/>
        <v>20</v>
      </c>
    </row>
    <row r="67" spans="1:9" ht="15.75" thickBot="1">
      <c r="A67" s="10" t="s">
        <v>39</v>
      </c>
      <c r="B67" s="1">
        <v>851</v>
      </c>
      <c r="C67" s="13" t="s">
        <v>155</v>
      </c>
      <c r="D67" s="13" t="s">
        <v>160</v>
      </c>
      <c r="E67" s="1" t="s">
        <v>66</v>
      </c>
      <c r="F67" s="1">
        <v>540</v>
      </c>
      <c r="G67" s="3">
        <v>20</v>
      </c>
      <c r="H67" s="3">
        <v>20</v>
      </c>
      <c r="I67" s="3">
        <v>20</v>
      </c>
    </row>
    <row r="68" spans="1:9" ht="51.75" thickBot="1">
      <c r="A68" s="9" t="s">
        <v>67</v>
      </c>
      <c r="B68" s="6">
        <v>851</v>
      </c>
      <c r="C68" s="14" t="s">
        <v>155</v>
      </c>
      <c r="D68" s="14">
        <v>10</v>
      </c>
      <c r="E68" s="6"/>
      <c r="F68" s="6"/>
      <c r="G68" s="2">
        <f>G69</f>
        <v>720</v>
      </c>
      <c r="H68" s="2">
        <f t="shared" ref="H68:I70" si="28">H69</f>
        <v>400</v>
      </c>
      <c r="I68" s="2">
        <f t="shared" si="28"/>
        <v>400</v>
      </c>
    </row>
    <row r="69" spans="1:9" ht="39" thickBot="1">
      <c r="A69" s="10" t="s">
        <v>12</v>
      </c>
      <c r="B69" s="1">
        <v>851</v>
      </c>
      <c r="C69" s="13" t="s">
        <v>155</v>
      </c>
      <c r="D69" s="13">
        <v>10</v>
      </c>
      <c r="E69" s="1" t="s">
        <v>13</v>
      </c>
      <c r="F69" s="1"/>
      <c r="G69" s="3">
        <f>G70</f>
        <v>720</v>
      </c>
      <c r="H69" s="3">
        <f t="shared" si="28"/>
        <v>400</v>
      </c>
      <c r="I69" s="3">
        <f t="shared" si="28"/>
        <v>400</v>
      </c>
    </row>
    <row r="70" spans="1:9" ht="51.75" thickBot="1">
      <c r="A70" s="10" t="s">
        <v>61</v>
      </c>
      <c r="B70" s="1">
        <v>851</v>
      </c>
      <c r="C70" s="13" t="s">
        <v>155</v>
      </c>
      <c r="D70" s="13">
        <v>10</v>
      </c>
      <c r="E70" s="1" t="s">
        <v>62</v>
      </c>
      <c r="F70" s="6"/>
      <c r="G70" s="3">
        <f>G71</f>
        <v>720</v>
      </c>
      <c r="H70" s="3">
        <f t="shared" si="28"/>
        <v>400</v>
      </c>
      <c r="I70" s="3">
        <f t="shared" si="28"/>
        <v>400</v>
      </c>
    </row>
    <row r="71" spans="1:9" ht="51.75" thickBot="1">
      <c r="A71" s="10" t="s">
        <v>68</v>
      </c>
      <c r="B71" s="1">
        <v>851</v>
      </c>
      <c r="C71" s="13" t="s">
        <v>155</v>
      </c>
      <c r="D71" s="13">
        <v>10</v>
      </c>
      <c r="E71" s="1" t="s">
        <v>69</v>
      </c>
      <c r="F71" s="6"/>
      <c r="G71" s="3">
        <f>G72</f>
        <v>720</v>
      </c>
      <c r="H71" s="3">
        <f t="shared" ref="H71:I71" si="29">H72</f>
        <v>400</v>
      </c>
      <c r="I71" s="3">
        <f t="shared" si="29"/>
        <v>400</v>
      </c>
    </row>
    <row r="72" spans="1:9" ht="39" thickBot="1">
      <c r="A72" s="10" t="s">
        <v>19</v>
      </c>
      <c r="B72" s="1">
        <v>851</v>
      </c>
      <c r="C72" s="13" t="s">
        <v>155</v>
      </c>
      <c r="D72" s="13">
        <v>10</v>
      </c>
      <c r="E72" s="1" t="s">
        <v>69</v>
      </c>
      <c r="F72" s="1">
        <v>240</v>
      </c>
      <c r="G72" s="3">
        <v>720</v>
      </c>
      <c r="H72" s="3">
        <v>400</v>
      </c>
      <c r="I72" s="3">
        <v>400</v>
      </c>
    </row>
    <row r="73" spans="1:9" ht="39" thickBot="1">
      <c r="A73" s="9" t="s">
        <v>71</v>
      </c>
      <c r="B73" s="6">
        <v>851</v>
      </c>
      <c r="C73" s="14" t="s">
        <v>155</v>
      </c>
      <c r="D73" s="14">
        <v>14</v>
      </c>
      <c r="E73" s="6"/>
      <c r="F73" s="6"/>
      <c r="G73" s="2">
        <f>G74</f>
        <v>980.5</v>
      </c>
      <c r="H73" s="2">
        <f t="shared" ref="H73:I74" si="30">H74</f>
        <v>348.3</v>
      </c>
      <c r="I73" s="2">
        <f t="shared" si="30"/>
        <v>348.3</v>
      </c>
    </row>
    <row r="74" spans="1:9" ht="39" thickBot="1">
      <c r="A74" s="10" t="s">
        <v>12</v>
      </c>
      <c r="B74" s="1">
        <v>851</v>
      </c>
      <c r="C74" s="13" t="s">
        <v>155</v>
      </c>
      <c r="D74" s="13">
        <v>14</v>
      </c>
      <c r="E74" s="1" t="s">
        <v>13</v>
      </c>
      <c r="F74" s="1"/>
      <c r="G74" s="3">
        <f>G75</f>
        <v>980.5</v>
      </c>
      <c r="H74" s="3">
        <f t="shared" si="30"/>
        <v>348.3</v>
      </c>
      <c r="I74" s="3">
        <f t="shared" si="30"/>
        <v>348.3</v>
      </c>
    </row>
    <row r="75" spans="1:9" ht="51.75" thickBot="1">
      <c r="A75" s="10" t="s">
        <v>61</v>
      </c>
      <c r="B75" s="1">
        <v>851</v>
      </c>
      <c r="C75" s="13" t="s">
        <v>155</v>
      </c>
      <c r="D75" s="13">
        <v>14</v>
      </c>
      <c r="E75" s="1" t="s">
        <v>62</v>
      </c>
      <c r="F75" s="1"/>
      <c r="G75" s="3">
        <f>G76+G78</f>
        <v>980.5</v>
      </c>
      <c r="H75" s="3">
        <f t="shared" ref="H75:I75" si="31">H76+H78</f>
        <v>348.3</v>
      </c>
      <c r="I75" s="3">
        <f t="shared" si="31"/>
        <v>348.3</v>
      </c>
    </row>
    <row r="76" spans="1:9" ht="39" thickBot="1">
      <c r="A76" s="10" t="s">
        <v>72</v>
      </c>
      <c r="B76" s="1">
        <v>851</v>
      </c>
      <c r="C76" s="13" t="s">
        <v>155</v>
      </c>
      <c r="D76" s="13">
        <v>14</v>
      </c>
      <c r="E76" s="1" t="s">
        <v>73</v>
      </c>
      <c r="F76" s="1"/>
      <c r="G76" s="3">
        <f>G77</f>
        <v>895.7</v>
      </c>
      <c r="H76" s="3">
        <f t="shared" ref="H76:I76" si="32">H77</f>
        <v>348.3</v>
      </c>
      <c r="I76" s="3">
        <f t="shared" si="32"/>
        <v>348.3</v>
      </c>
    </row>
    <row r="77" spans="1:9" ht="39" thickBot="1">
      <c r="A77" s="10" t="s">
        <v>19</v>
      </c>
      <c r="B77" s="1">
        <v>851</v>
      </c>
      <c r="C77" s="13" t="s">
        <v>155</v>
      </c>
      <c r="D77" s="13">
        <v>14</v>
      </c>
      <c r="E77" s="1" t="s">
        <v>73</v>
      </c>
      <c r="F77" s="1">
        <v>240</v>
      </c>
      <c r="G77" s="3">
        <v>895.7</v>
      </c>
      <c r="H77" s="3">
        <v>348.3</v>
      </c>
      <c r="I77" s="3">
        <v>348.3</v>
      </c>
    </row>
    <row r="78" spans="1:9" ht="39" thickBot="1">
      <c r="A78" s="10" t="s">
        <v>74</v>
      </c>
      <c r="B78" s="1">
        <v>851</v>
      </c>
      <c r="C78" s="13" t="s">
        <v>155</v>
      </c>
      <c r="D78" s="13">
        <v>14</v>
      </c>
      <c r="E78" s="1" t="s">
        <v>75</v>
      </c>
      <c r="F78" s="1"/>
      <c r="G78" s="3">
        <f>G79</f>
        <v>84.8</v>
      </c>
      <c r="H78" s="3">
        <f t="shared" ref="H78:I78" si="33">H79</f>
        <v>0</v>
      </c>
      <c r="I78" s="3">
        <f t="shared" si="33"/>
        <v>0</v>
      </c>
    </row>
    <row r="79" spans="1:9" ht="39" thickBot="1">
      <c r="A79" s="10" t="s">
        <v>19</v>
      </c>
      <c r="B79" s="1">
        <v>851</v>
      </c>
      <c r="C79" s="13" t="s">
        <v>155</v>
      </c>
      <c r="D79" s="13">
        <v>14</v>
      </c>
      <c r="E79" s="1" t="s">
        <v>75</v>
      </c>
      <c r="F79" s="1">
        <v>240</v>
      </c>
      <c r="G79" s="3">
        <v>84.8</v>
      </c>
      <c r="H79" s="3">
        <v>0</v>
      </c>
      <c r="I79" s="3">
        <v>0</v>
      </c>
    </row>
    <row r="80" spans="1:9" ht="15.75" thickBot="1">
      <c r="A80" s="9" t="s">
        <v>76</v>
      </c>
      <c r="B80" s="6">
        <v>851</v>
      </c>
      <c r="C80" s="14" t="s">
        <v>156</v>
      </c>
      <c r="D80" s="14" t="s">
        <v>154</v>
      </c>
      <c r="E80" s="6"/>
      <c r="F80" s="6"/>
      <c r="G80" s="2">
        <f>G81+G88+G101</f>
        <v>20991.600000000002</v>
      </c>
      <c r="H80" s="2">
        <f t="shared" ref="H80:I80" si="34">H81+H88+H101</f>
        <v>18069.7</v>
      </c>
      <c r="I80" s="2">
        <f t="shared" si="34"/>
        <v>18614.8</v>
      </c>
    </row>
    <row r="81" spans="1:9" ht="15.75" thickBot="1">
      <c r="A81" s="9" t="s">
        <v>77</v>
      </c>
      <c r="B81" s="6">
        <v>851</v>
      </c>
      <c r="C81" s="14" t="s">
        <v>156</v>
      </c>
      <c r="D81" s="14" t="s">
        <v>159</v>
      </c>
      <c r="E81" s="6"/>
      <c r="F81" s="6"/>
      <c r="G81" s="2">
        <f>G82</f>
        <v>474.4</v>
      </c>
      <c r="H81" s="2">
        <f t="shared" ref="H81:I82" si="35">H82</f>
        <v>490</v>
      </c>
      <c r="I81" s="2">
        <f t="shared" si="35"/>
        <v>490</v>
      </c>
    </row>
    <row r="82" spans="1:9" ht="39" thickBot="1">
      <c r="A82" s="10" t="s">
        <v>12</v>
      </c>
      <c r="B82" s="1">
        <v>851</v>
      </c>
      <c r="C82" s="13" t="s">
        <v>156</v>
      </c>
      <c r="D82" s="13" t="s">
        <v>159</v>
      </c>
      <c r="E82" s="1" t="s">
        <v>13</v>
      </c>
      <c r="F82" s="6"/>
      <c r="G82" s="3">
        <f>G83</f>
        <v>474.4</v>
      </c>
      <c r="H82" s="3">
        <f t="shared" si="35"/>
        <v>490</v>
      </c>
      <c r="I82" s="3">
        <f t="shared" si="35"/>
        <v>490</v>
      </c>
    </row>
    <row r="83" spans="1:9" ht="64.5" thickBot="1">
      <c r="A83" s="10" t="s">
        <v>78</v>
      </c>
      <c r="B83" s="1">
        <v>851</v>
      </c>
      <c r="C83" s="13" t="s">
        <v>156</v>
      </c>
      <c r="D83" s="13" t="s">
        <v>159</v>
      </c>
      <c r="E83" s="1" t="s">
        <v>79</v>
      </c>
      <c r="F83" s="6"/>
      <c r="G83" s="3">
        <f>G84+G86</f>
        <v>474.4</v>
      </c>
      <c r="H83" s="3">
        <f t="shared" ref="H83:I83" si="36">H84+H86</f>
        <v>490</v>
      </c>
      <c r="I83" s="3">
        <f t="shared" si="36"/>
        <v>490</v>
      </c>
    </row>
    <row r="84" spans="1:9" ht="90" thickBot="1">
      <c r="A84" s="10" t="s">
        <v>80</v>
      </c>
      <c r="B84" s="1">
        <v>851</v>
      </c>
      <c r="C84" s="13" t="s">
        <v>156</v>
      </c>
      <c r="D84" s="13" t="s">
        <v>159</v>
      </c>
      <c r="E84" s="1" t="s">
        <v>81</v>
      </c>
      <c r="F84" s="6"/>
      <c r="G84" s="3">
        <f>G85</f>
        <v>474.4</v>
      </c>
      <c r="H84" s="3">
        <f t="shared" ref="H84:I84" si="37">H85</f>
        <v>490</v>
      </c>
      <c r="I84" s="3">
        <f t="shared" si="37"/>
        <v>490</v>
      </c>
    </row>
    <row r="85" spans="1:9" ht="15.75" thickBot="1">
      <c r="A85" s="10" t="s">
        <v>39</v>
      </c>
      <c r="B85" s="1">
        <v>851</v>
      </c>
      <c r="C85" s="13" t="s">
        <v>156</v>
      </c>
      <c r="D85" s="13" t="s">
        <v>159</v>
      </c>
      <c r="E85" s="1" t="s">
        <v>81</v>
      </c>
      <c r="F85" s="1">
        <v>540</v>
      </c>
      <c r="G85" s="3">
        <v>474.4</v>
      </c>
      <c r="H85" s="3">
        <v>490</v>
      </c>
      <c r="I85" s="3">
        <v>490</v>
      </c>
    </row>
    <row r="86" spans="1:9" ht="90" thickBot="1">
      <c r="A86" s="10" t="s">
        <v>82</v>
      </c>
      <c r="B86" s="1">
        <v>851</v>
      </c>
      <c r="C86" s="13" t="s">
        <v>156</v>
      </c>
      <c r="D86" s="13" t="s">
        <v>159</v>
      </c>
      <c r="E86" s="1" t="s">
        <v>83</v>
      </c>
      <c r="F86" s="6"/>
      <c r="G86" s="3">
        <f>G87</f>
        <v>0</v>
      </c>
      <c r="H86" s="3">
        <f t="shared" ref="H86:I86" si="38">H87</f>
        <v>0</v>
      </c>
      <c r="I86" s="3">
        <f t="shared" si="38"/>
        <v>0</v>
      </c>
    </row>
    <row r="87" spans="1:9" ht="15.75" thickBot="1">
      <c r="A87" s="10" t="s">
        <v>39</v>
      </c>
      <c r="B87" s="1">
        <v>851</v>
      </c>
      <c r="C87" s="13" t="s">
        <v>156</v>
      </c>
      <c r="D87" s="13" t="s">
        <v>159</v>
      </c>
      <c r="E87" s="1" t="s">
        <v>83</v>
      </c>
      <c r="F87" s="1">
        <v>540</v>
      </c>
      <c r="G87" s="3">
        <v>0</v>
      </c>
      <c r="H87" s="3">
        <v>0</v>
      </c>
      <c r="I87" s="3">
        <v>0</v>
      </c>
    </row>
    <row r="88" spans="1:9" ht="26.25" thickBot="1">
      <c r="A88" s="9" t="s">
        <v>84</v>
      </c>
      <c r="B88" s="6">
        <v>851</v>
      </c>
      <c r="C88" s="14" t="s">
        <v>156</v>
      </c>
      <c r="D88" s="14" t="s">
        <v>160</v>
      </c>
      <c r="E88" s="6"/>
      <c r="F88" s="6"/>
      <c r="G88" s="2">
        <f>G89</f>
        <v>20282.2</v>
      </c>
      <c r="H88" s="2">
        <f t="shared" ref="H88:I89" si="39">H89</f>
        <v>16787.8</v>
      </c>
      <c r="I88" s="2">
        <f t="shared" si="39"/>
        <v>17074.8</v>
      </c>
    </row>
    <row r="89" spans="1:9" ht="39" thickBot="1">
      <c r="A89" s="10" t="s">
        <v>12</v>
      </c>
      <c r="B89" s="1">
        <v>851</v>
      </c>
      <c r="C89" s="13" t="s">
        <v>156</v>
      </c>
      <c r="D89" s="13" t="s">
        <v>160</v>
      </c>
      <c r="E89" s="1" t="s">
        <v>13</v>
      </c>
      <c r="F89" s="1"/>
      <c r="G89" s="3">
        <f>G90</f>
        <v>20282.2</v>
      </c>
      <c r="H89" s="3">
        <f t="shared" si="39"/>
        <v>16787.8</v>
      </c>
      <c r="I89" s="3">
        <f t="shared" si="39"/>
        <v>17074.8</v>
      </c>
    </row>
    <row r="90" spans="1:9" ht="64.5" thickBot="1">
      <c r="A90" s="10" t="s">
        <v>78</v>
      </c>
      <c r="B90" s="1">
        <v>851</v>
      </c>
      <c r="C90" s="13" t="s">
        <v>156</v>
      </c>
      <c r="D90" s="13" t="s">
        <v>160</v>
      </c>
      <c r="E90" s="1" t="s">
        <v>79</v>
      </c>
      <c r="F90" s="1"/>
      <c r="G90" s="3">
        <f>G91+G93+G95+G97+G99</f>
        <v>20282.2</v>
      </c>
      <c r="H90" s="3">
        <f t="shared" ref="H90:I90" si="40">H91+H93+H95+H97+H99</f>
        <v>16787.8</v>
      </c>
      <c r="I90" s="3">
        <f t="shared" si="40"/>
        <v>17074.8</v>
      </c>
    </row>
    <row r="91" spans="1:9" ht="77.25" thickBot="1">
      <c r="A91" s="10" t="s">
        <v>85</v>
      </c>
      <c r="B91" s="1">
        <v>851</v>
      </c>
      <c r="C91" s="13" t="s">
        <v>156</v>
      </c>
      <c r="D91" s="13" t="s">
        <v>160</v>
      </c>
      <c r="E91" s="1" t="s">
        <v>86</v>
      </c>
      <c r="F91" s="1"/>
      <c r="G91" s="3">
        <f>G92</f>
        <v>12930</v>
      </c>
      <c r="H91" s="3">
        <f t="shared" ref="H91:I91" si="41">H92</f>
        <v>9968</v>
      </c>
      <c r="I91" s="3">
        <f t="shared" si="41"/>
        <v>10255</v>
      </c>
    </row>
    <row r="92" spans="1:9" ht="39" thickBot="1">
      <c r="A92" s="10" t="s">
        <v>19</v>
      </c>
      <c r="B92" s="1">
        <v>851</v>
      </c>
      <c r="C92" s="13" t="s">
        <v>156</v>
      </c>
      <c r="D92" s="13" t="s">
        <v>160</v>
      </c>
      <c r="E92" s="1" t="s">
        <v>86</v>
      </c>
      <c r="F92" s="1">
        <v>240</v>
      </c>
      <c r="G92" s="3">
        <v>12930</v>
      </c>
      <c r="H92" s="3">
        <v>9968</v>
      </c>
      <c r="I92" s="3">
        <v>10255</v>
      </c>
    </row>
    <row r="93" spans="1:9" ht="90" thickBot="1">
      <c r="A93" s="10" t="s">
        <v>87</v>
      </c>
      <c r="B93" s="1">
        <v>851</v>
      </c>
      <c r="C93" s="13" t="s">
        <v>156</v>
      </c>
      <c r="D93" s="13" t="s">
        <v>160</v>
      </c>
      <c r="E93" s="1" t="s">
        <v>88</v>
      </c>
      <c r="F93" s="1"/>
      <c r="G93" s="3">
        <f>G94</f>
        <v>317.10000000000002</v>
      </c>
      <c r="H93" s="3">
        <f t="shared" ref="H93:I93" si="42">H94</f>
        <v>0</v>
      </c>
      <c r="I93" s="3">
        <f t="shared" si="42"/>
        <v>0</v>
      </c>
    </row>
    <row r="94" spans="1:9" ht="39" thickBot="1">
      <c r="A94" s="10" t="s">
        <v>19</v>
      </c>
      <c r="B94" s="1">
        <v>851</v>
      </c>
      <c r="C94" s="13" t="s">
        <v>156</v>
      </c>
      <c r="D94" s="13" t="s">
        <v>160</v>
      </c>
      <c r="E94" s="1" t="s">
        <v>88</v>
      </c>
      <c r="F94" s="1">
        <v>240</v>
      </c>
      <c r="G94" s="3">
        <v>317.10000000000002</v>
      </c>
      <c r="H94" s="3">
        <v>0</v>
      </c>
      <c r="I94" s="3">
        <v>0</v>
      </c>
    </row>
    <row r="95" spans="1:9" ht="64.5" thickBot="1">
      <c r="A95" s="10" t="s">
        <v>89</v>
      </c>
      <c r="B95" s="1">
        <v>851</v>
      </c>
      <c r="C95" s="13" t="s">
        <v>156</v>
      </c>
      <c r="D95" s="13" t="s">
        <v>160</v>
      </c>
      <c r="E95" s="1" t="s">
        <v>90</v>
      </c>
      <c r="F95" s="1"/>
      <c r="G95" s="3">
        <f>G96</f>
        <v>0</v>
      </c>
      <c r="H95" s="3">
        <f t="shared" ref="H95:I95" si="43">H96</f>
        <v>0</v>
      </c>
      <c r="I95" s="3">
        <f t="shared" si="43"/>
        <v>0</v>
      </c>
    </row>
    <row r="96" spans="1:9" ht="39" thickBot="1">
      <c r="A96" s="10" t="s">
        <v>19</v>
      </c>
      <c r="B96" s="1">
        <v>851</v>
      </c>
      <c r="C96" s="13" t="s">
        <v>156</v>
      </c>
      <c r="D96" s="13" t="s">
        <v>160</v>
      </c>
      <c r="E96" s="1" t="s">
        <v>90</v>
      </c>
      <c r="F96" s="1">
        <v>240</v>
      </c>
      <c r="G96" s="3">
        <v>0</v>
      </c>
      <c r="H96" s="3">
        <v>0</v>
      </c>
      <c r="I96" s="3">
        <v>0</v>
      </c>
    </row>
    <row r="97" spans="1:9" ht="102.75" thickBot="1">
      <c r="A97" s="10" t="s">
        <v>91</v>
      </c>
      <c r="B97" s="1">
        <v>851</v>
      </c>
      <c r="C97" s="13" t="s">
        <v>156</v>
      </c>
      <c r="D97" s="13" t="s">
        <v>160</v>
      </c>
      <c r="E97" s="1" t="s">
        <v>92</v>
      </c>
      <c r="F97" s="1"/>
      <c r="G97" s="3">
        <f>G98</f>
        <v>2180.1</v>
      </c>
      <c r="H97" s="3">
        <f t="shared" ref="H97:I97" si="44">H98</f>
        <v>813.8</v>
      </c>
      <c r="I97" s="3">
        <f t="shared" si="44"/>
        <v>813.8</v>
      </c>
    </row>
    <row r="98" spans="1:9" ht="39" thickBot="1">
      <c r="A98" s="10" t="s">
        <v>19</v>
      </c>
      <c r="B98" s="1">
        <v>851</v>
      </c>
      <c r="C98" s="13" t="s">
        <v>156</v>
      </c>
      <c r="D98" s="13" t="s">
        <v>160</v>
      </c>
      <c r="E98" s="1" t="s">
        <v>92</v>
      </c>
      <c r="F98" s="1">
        <v>240</v>
      </c>
      <c r="G98" s="3">
        <v>2180.1</v>
      </c>
      <c r="H98" s="3">
        <v>813.8</v>
      </c>
      <c r="I98" s="3">
        <v>813.8</v>
      </c>
    </row>
    <row r="99" spans="1:9" ht="115.5" thickBot="1">
      <c r="A99" s="10" t="s">
        <v>93</v>
      </c>
      <c r="B99" s="1">
        <v>851</v>
      </c>
      <c r="C99" s="13" t="s">
        <v>156</v>
      </c>
      <c r="D99" s="13" t="s">
        <v>160</v>
      </c>
      <c r="E99" s="1" t="s">
        <v>94</v>
      </c>
      <c r="F99" s="1"/>
      <c r="G99" s="3">
        <f>G100</f>
        <v>4855</v>
      </c>
      <c r="H99" s="3">
        <f t="shared" ref="H99:I99" si="45">H100</f>
        <v>6006</v>
      </c>
      <c r="I99" s="3">
        <f t="shared" si="45"/>
        <v>6006</v>
      </c>
    </row>
    <row r="100" spans="1:9" ht="39" thickBot="1">
      <c r="A100" s="10" t="s">
        <v>19</v>
      </c>
      <c r="B100" s="1">
        <v>851</v>
      </c>
      <c r="C100" s="13" t="s">
        <v>156</v>
      </c>
      <c r="D100" s="13" t="s">
        <v>160</v>
      </c>
      <c r="E100" s="1" t="s">
        <v>94</v>
      </c>
      <c r="F100" s="1">
        <v>240</v>
      </c>
      <c r="G100" s="3">
        <v>4855</v>
      </c>
      <c r="H100" s="3">
        <v>6006</v>
      </c>
      <c r="I100" s="3">
        <v>6006</v>
      </c>
    </row>
    <row r="101" spans="1:9" ht="26.25" thickBot="1">
      <c r="A101" s="9" t="s">
        <v>95</v>
      </c>
      <c r="B101" s="6">
        <v>851</v>
      </c>
      <c r="C101" s="14" t="s">
        <v>156</v>
      </c>
      <c r="D101" s="14">
        <v>12</v>
      </c>
      <c r="E101" s="6"/>
      <c r="F101" s="6"/>
      <c r="G101" s="2">
        <f>G102</f>
        <v>235</v>
      </c>
      <c r="H101" s="2">
        <f t="shared" ref="H101:I104" si="46">H102</f>
        <v>791.9</v>
      </c>
      <c r="I101" s="2">
        <f t="shared" si="46"/>
        <v>1050</v>
      </c>
    </row>
    <row r="102" spans="1:9" ht="39" thickBot="1">
      <c r="A102" s="10" t="s">
        <v>12</v>
      </c>
      <c r="B102" s="1">
        <v>851</v>
      </c>
      <c r="C102" s="13" t="s">
        <v>156</v>
      </c>
      <c r="D102" s="13">
        <v>12</v>
      </c>
      <c r="E102" s="1" t="s">
        <v>13</v>
      </c>
      <c r="F102" s="1"/>
      <c r="G102" s="3">
        <f>G103</f>
        <v>235</v>
      </c>
      <c r="H102" s="3">
        <f t="shared" si="46"/>
        <v>791.9</v>
      </c>
      <c r="I102" s="3">
        <f t="shared" si="46"/>
        <v>1050</v>
      </c>
    </row>
    <row r="103" spans="1:9" ht="51.75" thickBot="1">
      <c r="A103" s="10" t="s">
        <v>33</v>
      </c>
      <c r="B103" s="1">
        <v>851</v>
      </c>
      <c r="C103" s="13" t="s">
        <v>156</v>
      </c>
      <c r="D103" s="13">
        <v>12</v>
      </c>
      <c r="E103" s="1" t="s">
        <v>34</v>
      </c>
      <c r="F103" s="1"/>
      <c r="G103" s="3">
        <f>G104+G106</f>
        <v>235</v>
      </c>
      <c r="H103" s="3">
        <f t="shared" ref="H103:I103" si="47">H104+H106</f>
        <v>791.9</v>
      </c>
      <c r="I103" s="3">
        <f t="shared" si="47"/>
        <v>1050</v>
      </c>
    </row>
    <row r="104" spans="1:9" ht="39" thickBot="1">
      <c r="A104" s="10" t="s">
        <v>35</v>
      </c>
      <c r="B104" s="1">
        <v>851</v>
      </c>
      <c r="C104" s="13" t="s">
        <v>156</v>
      </c>
      <c r="D104" s="13">
        <v>12</v>
      </c>
      <c r="E104" s="1" t="s">
        <v>36</v>
      </c>
      <c r="F104" s="1"/>
      <c r="G104" s="3">
        <f>G105</f>
        <v>235</v>
      </c>
      <c r="H104" s="3">
        <f t="shared" si="46"/>
        <v>50</v>
      </c>
      <c r="I104" s="3">
        <f t="shared" si="46"/>
        <v>50</v>
      </c>
    </row>
    <row r="105" spans="1:9" ht="39" thickBot="1">
      <c r="A105" s="10" t="s">
        <v>19</v>
      </c>
      <c r="B105" s="1">
        <v>851</v>
      </c>
      <c r="C105" s="13" t="s">
        <v>156</v>
      </c>
      <c r="D105" s="13">
        <v>12</v>
      </c>
      <c r="E105" s="1" t="s">
        <v>36</v>
      </c>
      <c r="F105" s="1">
        <v>240</v>
      </c>
      <c r="G105" s="3">
        <v>235</v>
      </c>
      <c r="H105" s="3">
        <v>50</v>
      </c>
      <c r="I105" s="3">
        <v>50</v>
      </c>
    </row>
    <row r="106" spans="1:9" ht="26.25" thickBot="1">
      <c r="A106" s="10" t="s">
        <v>168</v>
      </c>
      <c r="B106" s="1">
        <v>851</v>
      </c>
      <c r="C106" s="13" t="s">
        <v>156</v>
      </c>
      <c r="D106" s="13">
        <v>12</v>
      </c>
      <c r="E106" s="1" t="s">
        <v>169</v>
      </c>
      <c r="F106" s="1"/>
      <c r="G106" s="3">
        <f>G107</f>
        <v>0</v>
      </c>
      <c r="H106" s="3">
        <f t="shared" ref="H106:I106" si="48">H107</f>
        <v>741.9</v>
      </c>
      <c r="I106" s="3">
        <f t="shared" si="48"/>
        <v>1000</v>
      </c>
    </row>
    <row r="107" spans="1:9" ht="39" thickBot="1">
      <c r="A107" s="10" t="s">
        <v>19</v>
      </c>
      <c r="B107" s="1">
        <v>851</v>
      </c>
      <c r="C107" s="13" t="s">
        <v>156</v>
      </c>
      <c r="D107" s="13">
        <v>12</v>
      </c>
      <c r="E107" s="1" t="s">
        <v>169</v>
      </c>
      <c r="F107" s="1">
        <v>240</v>
      </c>
      <c r="G107" s="3">
        <v>0</v>
      </c>
      <c r="H107" s="3">
        <v>741.9</v>
      </c>
      <c r="I107" s="3">
        <v>1000</v>
      </c>
    </row>
    <row r="108" spans="1:9" ht="26.25" thickBot="1">
      <c r="A108" s="9" t="s">
        <v>96</v>
      </c>
      <c r="B108" s="6">
        <v>851</v>
      </c>
      <c r="C108" s="14" t="s">
        <v>157</v>
      </c>
      <c r="D108" s="14" t="s">
        <v>154</v>
      </c>
      <c r="E108" s="1"/>
      <c r="F108" s="1"/>
      <c r="G108" s="2">
        <f>G109+G114+G127+G147</f>
        <v>204199.4</v>
      </c>
      <c r="H108" s="2">
        <f>H109+H114+H127+H147</f>
        <v>22773.5</v>
      </c>
      <c r="I108" s="2">
        <f>I109+I114+I127+I147</f>
        <v>13939</v>
      </c>
    </row>
    <row r="109" spans="1:9" ht="15.75" thickBot="1">
      <c r="A109" s="9" t="s">
        <v>97</v>
      </c>
      <c r="B109" s="6">
        <v>851</v>
      </c>
      <c r="C109" s="14" t="s">
        <v>157</v>
      </c>
      <c r="D109" s="14" t="s">
        <v>153</v>
      </c>
      <c r="E109" s="6"/>
      <c r="F109" s="6"/>
      <c r="G109" s="2">
        <f>G110</f>
        <v>649</v>
      </c>
      <c r="H109" s="2">
        <f t="shared" ref="H109:I112" si="49">H110</f>
        <v>300</v>
      </c>
      <c r="I109" s="2">
        <f t="shared" si="49"/>
        <v>550</v>
      </c>
    </row>
    <row r="110" spans="1:9" ht="39" thickBot="1">
      <c r="A110" s="11" t="s">
        <v>12</v>
      </c>
      <c r="B110" s="7">
        <v>851</v>
      </c>
      <c r="C110" s="15" t="s">
        <v>157</v>
      </c>
      <c r="D110" s="15" t="s">
        <v>153</v>
      </c>
      <c r="E110" s="7" t="s">
        <v>13</v>
      </c>
      <c r="F110" s="7"/>
      <c r="G110" s="4">
        <f>G111</f>
        <v>649</v>
      </c>
      <c r="H110" s="4">
        <f t="shared" si="49"/>
        <v>300</v>
      </c>
      <c r="I110" s="4">
        <f t="shared" si="49"/>
        <v>550</v>
      </c>
    </row>
    <row r="111" spans="1:9" ht="39" thickBot="1">
      <c r="A111" s="17" t="s">
        <v>166</v>
      </c>
      <c r="B111" s="18">
        <v>851</v>
      </c>
      <c r="C111" s="19" t="s">
        <v>157</v>
      </c>
      <c r="D111" s="19" t="s">
        <v>153</v>
      </c>
      <c r="E111" s="18" t="s">
        <v>98</v>
      </c>
      <c r="F111" s="18"/>
      <c r="G111" s="20">
        <f>G112</f>
        <v>649</v>
      </c>
      <c r="H111" s="20">
        <f t="shared" si="49"/>
        <v>300</v>
      </c>
      <c r="I111" s="20">
        <f t="shared" si="49"/>
        <v>550</v>
      </c>
    </row>
    <row r="112" spans="1:9" ht="39" thickBot="1">
      <c r="A112" s="10" t="s">
        <v>99</v>
      </c>
      <c r="B112" s="1">
        <v>851</v>
      </c>
      <c r="C112" s="13" t="s">
        <v>157</v>
      </c>
      <c r="D112" s="13" t="s">
        <v>153</v>
      </c>
      <c r="E112" s="1" t="s">
        <v>100</v>
      </c>
      <c r="F112" s="1"/>
      <c r="G112" s="3">
        <f>G113</f>
        <v>649</v>
      </c>
      <c r="H112" s="3">
        <f t="shared" si="49"/>
        <v>300</v>
      </c>
      <c r="I112" s="3">
        <f t="shared" si="49"/>
        <v>550</v>
      </c>
    </row>
    <row r="113" spans="1:9" ht="39" thickBot="1">
      <c r="A113" s="10" t="s">
        <v>19</v>
      </c>
      <c r="B113" s="1">
        <v>851</v>
      </c>
      <c r="C113" s="13" t="s">
        <v>157</v>
      </c>
      <c r="D113" s="13" t="s">
        <v>153</v>
      </c>
      <c r="E113" s="1" t="s">
        <v>100</v>
      </c>
      <c r="F113" s="1">
        <v>240</v>
      </c>
      <c r="G113" s="3">
        <v>649</v>
      </c>
      <c r="H113" s="3">
        <v>300</v>
      </c>
      <c r="I113" s="3">
        <v>550</v>
      </c>
    </row>
    <row r="114" spans="1:9" ht="15.75" thickBot="1">
      <c r="A114" s="9" t="s">
        <v>101</v>
      </c>
      <c r="B114" s="6">
        <v>851</v>
      </c>
      <c r="C114" s="14" t="s">
        <v>157</v>
      </c>
      <c r="D114" s="14" t="s">
        <v>161</v>
      </c>
      <c r="E114" s="6"/>
      <c r="F114" s="6"/>
      <c r="G114" s="2">
        <f>G115</f>
        <v>174244</v>
      </c>
      <c r="H114" s="2">
        <f t="shared" ref="H114:I115" si="50">H115</f>
        <v>10278.200000000001</v>
      </c>
      <c r="I114" s="2">
        <f t="shared" si="50"/>
        <v>1460</v>
      </c>
    </row>
    <row r="115" spans="1:9" ht="39" thickBot="1">
      <c r="A115" s="10" t="s">
        <v>12</v>
      </c>
      <c r="B115" s="1">
        <v>851</v>
      </c>
      <c r="C115" s="13" t="s">
        <v>157</v>
      </c>
      <c r="D115" s="13" t="s">
        <v>161</v>
      </c>
      <c r="E115" s="1" t="s">
        <v>13</v>
      </c>
      <c r="F115" s="1"/>
      <c r="G115" s="3">
        <f>G116</f>
        <v>174244</v>
      </c>
      <c r="H115" s="3">
        <f t="shared" si="50"/>
        <v>10278.200000000001</v>
      </c>
      <c r="I115" s="3">
        <f t="shared" si="50"/>
        <v>1460</v>
      </c>
    </row>
    <row r="116" spans="1:9" ht="64.5" thickBot="1">
      <c r="A116" s="10" t="s">
        <v>102</v>
      </c>
      <c r="B116" s="1">
        <v>851</v>
      </c>
      <c r="C116" s="13" t="s">
        <v>157</v>
      </c>
      <c r="D116" s="13" t="s">
        <v>161</v>
      </c>
      <c r="E116" s="1" t="s">
        <v>103</v>
      </c>
      <c r="F116" s="1"/>
      <c r="G116" s="3">
        <f>G117+G120+G122+G125</f>
        <v>174244</v>
      </c>
      <c r="H116" s="3">
        <f t="shared" ref="H116:I116" si="51">H117+H120+H122+H125</f>
        <v>10278.200000000001</v>
      </c>
      <c r="I116" s="3">
        <f t="shared" si="51"/>
        <v>1460</v>
      </c>
    </row>
    <row r="117" spans="1:9" ht="26.25" thickBot="1">
      <c r="A117" s="10" t="s">
        <v>104</v>
      </c>
      <c r="B117" s="1">
        <v>851</v>
      </c>
      <c r="C117" s="13" t="s">
        <v>157</v>
      </c>
      <c r="D117" s="13" t="s">
        <v>161</v>
      </c>
      <c r="E117" s="1" t="s">
        <v>105</v>
      </c>
      <c r="F117" s="1"/>
      <c r="G117" s="3">
        <f>G118+G119</f>
        <v>25758.5</v>
      </c>
      <c r="H117" s="3">
        <f t="shared" ref="H117:I117" si="52">H118+H119</f>
        <v>2060</v>
      </c>
      <c r="I117" s="3">
        <f t="shared" si="52"/>
        <v>1460</v>
      </c>
    </row>
    <row r="118" spans="1:9" ht="39" thickBot="1">
      <c r="A118" s="10" t="s">
        <v>19</v>
      </c>
      <c r="B118" s="1">
        <v>851</v>
      </c>
      <c r="C118" s="13" t="s">
        <v>157</v>
      </c>
      <c r="D118" s="13" t="s">
        <v>161</v>
      </c>
      <c r="E118" s="1" t="s">
        <v>105</v>
      </c>
      <c r="F118" s="1">
        <v>240</v>
      </c>
      <c r="G118" s="3">
        <v>16956.400000000001</v>
      </c>
      <c r="H118" s="3">
        <v>2060</v>
      </c>
      <c r="I118" s="3">
        <v>1460</v>
      </c>
    </row>
    <row r="119" spans="1:9" ht="15.75" thickBot="1">
      <c r="A119" s="10" t="s">
        <v>180</v>
      </c>
      <c r="B119" s="1">
        <v>851</v>
      </c>
      <c r="C119" s="13" t="s">
        <v>157</v>
      </c>
      <c r="D119" s="13" t="s">
        <v>161</v>
      </c>
      <c r="E119" s="1" t="s">
        <v>105</v>
      </c>
      <c r="F119" s="1">
        <v>410</v>
      </c>
      <c r="G119" s="3">
        <v>8802.1</v>
      </c>
      <c r="H119" s="3"/>
      <c r="I119" s="3"/>
    </row>
    <row r="120" spans="1:9" ht="26.25" thickBot="1">
      <c r="A120" s="10" t="s">
        <v>70</v>
      </c>
      <c r="B120" s="1">
        <v>851</v>
      </c>
      <c r="C120" s="13" t="s">
        <v>157</v>
      </c>
      <c r="D120" s="13" t="s">
        <v>161</v>
      </c>
      <c r="E120" s="1" t="s">
        <v>106</v>
      </c>
      <c r="F120" s="1"/>
      <c r="G120" s="3">
        <f>G121</f>
        <v>830</v>
      </c>
      <c r="H120" s="3">
        <f t="shared" ref="H120:I120" si="53">H121</f>
        <v>0</v>
      </c>
      <c r="I120" s="3">
        <f t="shared" si="53"/>
        <v>0</v>
      </c>
    </row>
    <row r="121" spans="1:9" ht="39" thickBot="1">
      <c r="A121" s="10" t="s">
        <v>19</v>
      </c>
      <c r="B121" s="1">
        <v>851</v>
      </c>
      <c r="C121" s="13" t="s">
        <v>157</v>
      </c>
      <c r="D121" s="13" t="s">
        <v>161</v>
      </c>
      <c r="E121" s="1" t="s">
        <v>106</v>
      </c>
      <c r="F121" s="1">
        <v>240</v>
      </c>
      <c r="G121" s="3">
        <v>830</v>
      </c>
      <c r="H121" s="3">
        <v>0</v>
      </c>
      <c r="I121" s="3">
        <v>0</v>
      </c>
    </row>
    <row r="122" spans="1:9" ht="39" thickBot="1">
      <c r="A122" s="10" t="s">
        <v>171</v>
      </c>
      <c r="B122" s="1">
        <v>851</v>
      </c>
      <c r="C122" s="13" t="s">
        <v>157</v>
      </c>
      <c r="D122" s="13" t="s">
        <v>161</v>
      </c>
      <c r="E122" s="1" t="s">
        <v>172</v>
      </c>
      <c r="F122" s="1"/>
      <c r="G122" s="3">
        <f>G123+G124</f>
        <v>0</v>
      </c>
      <c r="H122" s="3">
        <f t="shared" ref="H122:I122" si="54">H123+H124</f>
        <v>8218.2000000000007</v>
      </c>
      <c r="I122" s="3">
        <f t="shared" si="54"/>
        <v>0</v>
      </c>
    </row>
    <row r="123" spans="1:9" ht="39" thickBot="1">
      <c r="A123" s="10" t="s">
        <v>19</v>
      </c>
      <c r="B123" s="1">
        <v>851</v>
      </c>
      <c r="C123" s="13" t="s">
        <v>157</v>
      </c>
      <c r="D123" s="13" t="s">
        <v>161</v>
      </c>
      <c r="E123" s="1" t="s">
        <v>172</v>
      </c>
      <c r="F123" s="1">
        <v>240</v>
      </c>
      <c r="G123" s="3">
        <v>0</v>
      </c>
      <c r="H123" s="3">
        <v>0</v>
      </c>
      <c r="I123" s="3">
        <v>0</v>
      </c>
    </row>
    <row r="124" spans="1:9" ht="15.75" thickBot="1">
      <c r="A124" s="10" t="s">
        <v>180</v>
      </c>
      <c r="B124" s="1">
        <v>851</v>
      </c>
      <c r="C124" s="13" t="s">
        <v>157</v>
      </c>
      <c r="D124" s="13" t="s">
        <v>161</v>
      </c>
      <c r="E124" s="1" t="s">
        <v>172</v>
      </c>
      <c r="F124" s="1">
        <v>410</v>
      </c>
      <c r="G124" s="3">
        <v>0</v>
      </c>
      <c r="H124" s="3">
        <v>8218.2000000000007</v>
      </c>
      <c r="I124" s="3">
        <v>0</v>
      </c>
    </row>
    <row r="125" spans="1:9" ht="45.75" thickBot="1">
      <c r="A125" s="25" t="s">
        <v>181</v>
      </c>
      <c r="B125" s="1">
        <v>851</v>
      </c>
      <c r="C125" s="13" t="s">
        <v>157</v>
      </c>
      <c r="D125" s="13" t="s">
        <v>161</v>
      </c>
      <c r="E125" s="1" t="s">
        <v>182</v>
      </c>
      <c r="F125" s="1"/>
      <c r="G125" s="3">
        <f>G126</f>
        <v>147655.5</v>
      </c>
      <c r="H125" s="3">
        <f t="shared" ref="H125:I125" si="55">H126</f>
        <v>0</v>
      </c>
      <c r="I125" s="3">
        <f t="shared" si="55"/>
        <v>0</v>
      </c>
    </row>
    <row r="126" spans="1:9" ht="15.75" thickBot="1">
      <c r="A126" s="25" t="s">
        <v>180</v>
      </c>
      <c r="B126" s="1">
        <v>851</v>
      </c>
      <c r="C126" s="13" t="s">
        <v>157</v>
      </c>
      <c r="D126" s="13" t="s">
        <v>161</v>
      </c>
      <c r="E126" s="1" t="s">
        <v>182</v>
      </c>
      <c r="F126" s="1">
        <v>410</v>
      </c>
      <c r="G126" s="3">
        <v>147655.5</v>
      </c>
      <c r="H126" s="3">
        <v>0</v>
      </c>
      <c r="I126" s="3">
        <v>0</v>
      </c>
    </row>
    <row r="127" spans="1:9" ht="15.75" thickBot="1">
      <c r="A127" s="9" t="s">
        <v>107</v>
      </c>
      <c r="B127" s="6">
        <v>851</v>
      </c>
      <c r="C127" s="14" t="s">
        <v>157</v>
      </c>
      <c r="D127" s="14" t="s">
        <v>155</v>
      </c>
      <c r="E127" s="6"/>
      <c r="F127" s="6"/>
      <c r="G127" s="2">
        <f>G128</f>
        <v>28987.9</v>
      </c>
      <c r="H127" s="2">
        <f t="shared" ref="H127:I127" si="56">H128</f>
        <v>11909.3</v>
      </c>
      <c r="I127" s="2">
        <f t="shared" si="56"/>
        <v>11643</v>
      </c>
    </row>
    <row r="128" spans="1:9" ht="39" thickBot="1">
      <c r="A128" s="10" t="s">
        <v>12</v>
      </c>
      <c r="B128" s="1">
        <v>851</v>
      </c>
      <c r="C128" s="13" t="s">
        <v>157</v>
      </c>
      <c r="D128" s="13" t="s">
        <v>155</v>
      </c>
      <c r="E128" s="1" t="s">
        <v>13</v>
      </c>
      <c r="F128" s="1"/>
      <c r="G128" s="3">
        <f>G129+G140</f>
        <v>28987.9</v>
      </c>
      <c r="H128" s="3">
        <f t="shared" ref="H128:I128" si="57">H129+H140</f>
        <v>11909.3</v>
      </c>
      <c r="I128" s="3">
        <f t="shared" si="57"/>
        <v>11643</v>
      </c>
    </row>
    <row r="129" spans="1:9" ht="64.5" thickBot="1">
      <c r="A129" s="10" t="s">
        <v>102</v>
      </c>
      <c r="B129" s="1">
        <v>851</v>
      </c>
      <c r="C129" s="13" t="s">
        <v>157</v>
      </c>
      <c r="D129" s="13" t="s">
        <v>155</v>
      </c>
      <c r="E129" s="1" t="s">
        <v>103</v>
      </c>
      <c r="F129" s="1"/>
      <c r="G129" s="3">
        <f>G130+G132+G134+G136+G138</f>
        <v>27970.100000000002</v>
      </c>
      <c r="H129" s="3">
        <f t="shared" ref="H129:I129" si="58">H130+H132+H134+H136+H138</f>
        <v>11048.599999999999</v>
      </c>
      <c r="I129" s="3">
        <f t="shared" si="58"/>
        <v>11462</v>
      </c>
    </row>
    <row r="130" spans="1:9" ht="26.25" thickBot="1">
      <c r="A130" s="10" t="s">
        <v>185</v>
      </c>
      <c r="B130" s="1">
        <v>851</v>
      </c>
      <c r="C130" s="13" t="s">
        <v>157</v>
      </c>
      <c r="D130" s="13" t="s">
        <v>155</v>
      </c>
      <c r="E130" s="1" t="s">
        <v>186</v>
      </c>
      <c r="F130" s="1"/>
      <c r="G130" s="3">
        <f>G131</f>
        <v>1094.2</v>
      </c>
      <c r="H130" s="3">
        <f>H131</f>
        <v>0</v>
      </c>
      <c r="I130" s="3">
        <f>I131</f>
        <v>0</v>
      </c>
    </row>
    <row r="131" spans="1:9" ht="39" thickBot="1">
      <c r="A131" s="10" t="s">
        <v>19</v>
      </c>
      <c r="B131" s="1">
        <v>851</v>
      </c>
      <c r="C131" s="13" t="s">
        <v>157</v>
      </c>
      <c r="D131" s="13" t="s">
        <v>155</v>
      </c>
      <c r="E131" s="1" t="s">
        <v>186</v>
      </c>
      <c r="F131" s="1">
        <v>240</v>
      </c>
      <c r="G131" s="3">
        <v>1094.2</v>
      </c>
      <c r="H131" s="3">
        <v>0</v>
      </c>
      <c r="I131" s="3">
        <v>0</v>
      </c>
    </row>
    <row r="132" spans="1:9" ht="26.25" thickBot="1">
      <c r="A132" s="10" t="s">
        <v>173</v>
      </c>
      <c r="B132" s="1">
        <v>851</v>
      </c>
      <c r="C132" s="13" t="s">
        <v>157</v>
      </c>
      <c r="D132" s="13" t="s">
        <v>155</v>
      </c>
      <c r="E132" s="1" t="s">
        <v>108</v>
      </c>
      <c r="F132" s="1"/>
      <c r="G132" s="3">
        <f>G133</f>
        <v>19742.900000000001</v>
      </c>
      <c r="H132" s="3">
        <f t="shared" ref="H132:I132" si="59">H133</f>
        <v>6681.4</v>
      </c>
      <c r="I132" s="3">
        <f t="shared" si="59"/>
        <v>7094.8</v>
      </c>
    </row>
    <row r="133" spans="1:9" ht="39" thickBot="1">
      <c r="A133" s="10" t="s">
        <v>19</v>
      </c>
      <c r="B133" s="1">
        <v>851</v>
      </c>
      <c r="C133" s="13" t="s">
        <v>157</v>
      </c>
      <c r="D133" s="13" t="s">
        <v>155</v>
      </c>
      <c r="E133" s="1" t="s">
        <v>108</v>
      </c>
      <c r="F133" s="1">
        <v>240</v>
      </c>
      <c r="G133" s="3">
        <v>19742.900000000001</v>
      </c>
      <c r="H133" s="3">
        <v>6681.4</v>
      </c>
      <c r="I133" s="3">
        <v>7094.8</v>
      </c>
    </row>
    <row r="134" spans="1:9" ht="26.25" thickBot="1">
      <c r="A134" s="10" t="s">
        <v>174</v>
      </c>
      <c r="B134" s="1">
        <v>851</v>
      </c>
      <c r="C134" s="13" t="s">
        <v>157</v>
      </c>
      <c r="D134" s="13" t="s">
        <v>155</v>
      </c>
      <c r="E134" s="1" t="s">
        <v>109</v>
      </c>
      <c r="F134" s="1"/>
      <c r="G134" s="3">
        <f>G135</f>
        <v>3638.9</v>
      </c>
      <c r="H134" s="3">
        <f t="shared" ref="H134:I134" si="60">H135</f>
        <v>4367.2</v>
      </c>
      <c r="I134" s="3">
        <f t="shared" si="60"/>
        <v>4367.2</v>
      </c>
    </row>
    <row r="135" spans="1:9" ht="39" thickBot="1">
      <c r="A135" s="10" t="s">
        <v>19</v>
      </c>
      <c r="B135" s="1">
        <v>851</v>
      </c>
      <c r="C135" s="13" t="s">
        <v>157</v>
      </c>
      <c r="D135" s="13" t="s">
        <v>155</v>
      </c>
      <c r="E135" s="1" t="s">
        <v>109</v>
      </c>
      <c r="F135" s="1">
        <v>240</v>
      </c>
      <c r="G135" s="3">
        <v>3638.9</v>
      </c>
      <c r="H135" s="3">
        <v>4367.2</v>
      </c>
      <c r="I135" s="3">
        <v>4367.2</v>
      </c>
    </row>
    <row r="136" spans="1:9" ht="39" thickBot="1">
      <c r="A136" s="10" t="s">
        <v>110</v>
      </c>
      <c r="B136" s="1">
        <v>851</v>
      </c>
      <c r="C136" s="13" t="s">
        <v>157</v>
      </c>
      <c r="D136" s="13" t="s">
        <v>155</v>
      </c>
      <c r="E136" s="1" t="s">
        <v>111</v>
      </c>
      <c r="F136" s="1"/>
      <c r="G136" s="3">
        <f>G137</f>
        <v>394.1</v>
      </c>
      <c r="H136" s="3">
        <f t="shared" ref="H136:I136" si="61">H137</f>
        <v>0</v>
      </c>
      <c r="I136" s="3">
        <f t="shared" si="61"/>
        <v>0</v>
      </c>
    </row>
    <row r="137" spans="1:9" ht="39" thickBot="1">
      <c r="A137" s="10" t="s">
        <v>19</v>
      </c>
      <c r="B137" s="1">
        <v>851</v>
      </c>
      <c r="C137" s="13" t="s">
        <v>157</v>
      </c>
      <c r="D137" s="13" t="s">
        <v>155</v>
      </c>
      <c r="E137" s="1" t="s">
        <v>111</v>
      </c>
      <c r="F137" s="1">
        <v>240</v>
      </c>
      <c r="G137" s="3">
        <v>394.1</v>
      </c>
      <c r="H137" s="3">
        <v>0</v>
      </c>
      <c r="I137" s="3">
        <v>0</v>
      </c>
    </row>
    <row r="138" spans="1:9" ht="26.25" thickBot="1">
      <c r="A138" s="10" t="s">
        <v>70</v>
      </c>
      <c r="B138" s="1">
        <v>851</v>
      </c>
      <c r="C138" s="13" t="s">
        <v>157</v>
      </c>
      <c r="D138" s="13" t="s">
        <v>155</v>
      </c>
      <c r="E138" s="1" t="s">
        <v>106</v>
      </c>
      <c r="F138" s="1"/>
      <c r="G138" s="3">
        <f>G139</f>
        <v>3100</v>
      </c>
      <c r="H138" s="3">
        <f t="shared" ref="H138:I138" si="62">H139</f>
        <v>0</v>
      </c>
      <c r="I138" s="3">
        <f t="shared" si="62"/>
        <v>0</v>
      </c>
    </row>
    <row r="139" spans="1:9" ht="39" thickBot="1">
      <c r="A139" s="10" t="s">
        <v>19</v>
      </c>
      <c r="B139" s="1">
        <v>851</v>
      </c>
      <c r="C139" s="13" t="s">
        <v>157</v>
      </c>
      <c r="D139" s="13" t="s">
        <v>155</v>
      </c>
      <c r="E139" s="1" t="s">
        <v>106</v>
      </c>
      <c r="F139" s="1">
        <v>240</v>
      </c>
      <c r="G139" s="3">
        <v>3100</v>
      </c>
      <c r="H139" s="3">
        <v>0</v>
      </c>
      <c r="I139" s="3">
        <v>0</v>
      </c>
    </row>
    <row r="140" spans="1:9" ht="77.25" thickBot="1">
      <c r="A140" s="10" t="s">
        <v>177</v>
      </c>
      <c r="B140" s="1">
        <v>851</v>
      </c>
      <c r="C140" s="13" t="s">
        <v>157</v>
      </c>
      <c r="D140" s="13" t="s">
        <v>155</v>
      </c>
      <c r="E140" s="1" t="s">
        <v>112</v>
      </c>
      <c r="F140" s="1"/>
      <c r="G140" s="3">
        <f>G141+G143+G145</f>
        <v>1017.8000000000001</v>
      </c>
      <c r="H140" s="3">
        <f t="shared" ref="H140:I140" si="63">H141+H143+H145</f>
        <v>860.7</v>
      </c>
      <c r="I140" s="3">
        <f t="shared" si="63"/>
        <v>181</v>
      </c>
    </row>
    <row r="141" spans="1:9" ht="128.25" thickBot="1">
      <c r="A141" s="10" t="s">
        <v>175</v>
      </c>
      <c r="B141" s="1">
        <v>851</v>
      </c>
      <c r="C141" s="13" t="s">
        <v>157</v>
      </c>
      <c r="D141" s="13" t="s">
        <v>155</v>
      </c>
      <c r="E141" s="1" t="s">
        <v>113</v>
      </c>
      <c r="F141" s="1"/>
      <c r="G141" s="3">
        <f>G142</f>
        <v>152.4</v>
      </c>
      <c r="H141" s="3">
        <f t="shared" ref="H141:I141" si="64">H142</f>
        <v>194</v>
      </c>
      <c r="I141" s="3">
        <f t="shared" si="64"/>
        <v>181</v>
      </c>
    </row>
    <row r="142" spans="1:9" ht="15.75" thickBot="1">
      <c r="A142" s="10" t="s">
        <v>114</v>
      </c>
      <c r="B142" s="1">
        <v>851</v>
      </c>
      <c r="C142" s="13" t="s">
        <v>157</v>
      </c>
      <c r="D142" s="13" t="s">
        <v>155</v>
      </c>
      <c r="E142" s="1" t="s">
        <v>113</v>
      </c>
      <c r="F142" s="1">
        <v>540</v>
      </c>
      <c r="G142" s="3">
        <v>152.4</v>
      </c>
      <c r="H142" s="3">
        <v>194</v>
      </c>
      <c r="I142" s="3">
        <v>181</v>
      </c>
    </row>
    <row r="143" spans="1:9" ht="90" thickBot="1">
      <c r="A143" s="10" t="s">
        <v>176</v>
      </c>
      <c r="B143" s="1">
        <v>851</v>
      </c>
      <c r="C143" s="13" t="s">
        <v>157</v>
      </c>
      <c r="D143" s="13" t="s">
        <v>155</v>
      </c>
      <c r="E143" s="1" t="s">
        <v>178</v>
      </c>
      <c r="F143" s="1"/>
      <c r="G143" s="3">
        <f>G144</f>
        <v>198.7</v>
      </c>
      <c r="H143" s="3">
        <f t="shared" ref="H143:I143" si="65">H144</f>
        <v>0</v>
      </c>
      <c r="I143" s="3">
        <f t="shared" si="65"/>
        <v>0</v>
      </c>
    </row>
    <row r="144" spans="1:9" ht="15.75" thickBot="1">
      <c r="A144" s="10" t="s">
        <v>114</v>
      </c>
      <c r="B144" s="1">
        <v>851</v>
      </c>
      <c r="C144" s="13" t="s">
        <v>157</v>
      </c>
      <c r="D144" s="13" t="s">
        <v>155</v>
      </c>
      <c r="E144" s="1" t="s">
        <v>178</v>
      </c>
      <c r="F144" s="1">
        <v>540</v>
      </c>
      <c r="G144" s="3">
        <v>198.7</v>
      </c>
      <c r="H144" s="3">
        <v>0</v>
      </c>
      <c r="I144" s="3">
        <v>0</v>
      </c>
    </row>
    <row r="145" spans="1:9" ht="26.25" thickBot="1">
      <c r="A145" s="10" t="s">
        <v>115</v>
      </c>
      <c r="B145" s="1">
        <v>851</v>
      </c>
      <c r="C145" s="13" t="s">
        <v>157</v>
      </c>
      <c r="D145" s="13" t="s">
        <v>155</v>
      </c>
      <c r="E145" s="1" t="s">
        <v>116</v>
      </c>
      <c r="F145" s="1"/>
      <c r="G145" s="3">
        <f>G146</f>
        <v>666.7</v>
      </c>
      <c r="H145" s="3">
        <f t="shared" ref="H145:I145" si="66">H146</f>
        <v>666.7</v>
      </c>
      <c r="I145" s="3">
        <f t="shared" si="66"/>
        <v>0</v>
      </c>
    </row>
    <row r="146" spans="1:9" ht="39" thickBot="1">
      <c r="A146" s="10" t="s">
        <v>19</v>
      </c>
      <c r="B146" s="1">
        <v>851</v>
      </c>
      <c r="C146" s="13" t="s">
        <v>157</v>
      </c>
      <c r="D146" s="13" t="s">
        <v>155</v>
      </c>
      <c r="E146" s="1" t="s">
        <v>116</v>
      </c>
      <c r="F146" s="1">
        <v>240</v>
      </c>
      <c r="G146" s="3">
        <v>666.7</v>
      </c>
      <c r="H146" s="3">
        <v>666.7</v>
      </c>
      <c r="I146" s="3">
        <v>0</v>
      </c>
    </row>
    <row r="147" spans="1:9" ht="26.25" thickBot="1">
      <c r="A147" s="9" t="s">
        <v>117</v>
      </c>
      <c r="B147" s="6">
        <v>851</v>
      </c>
      <c r="C147" s="14" t="s">
        <v>157</v>
      </c>
      <c r="D147" s="14" t="s">
        <v>157</v>
      </c>
      <c r="E147" s="1"/>
      <c r="F147" s="1"/>
      <c r="G147" s="2">
        <f>G148</f>
        <v>318.5</v>
      </c>
      <c r="H147" s="2">
        <f t="shared" ref="H147:I150" si="67">H148</f>
        <v>286</v>
      </c>
      <c r="I147" s="2">
        <f t="shared" si="67"/>
        <v>286</v>
      </c>
    </row>
    <row r="148" spans="1:9" ht="39" thickBot="1">
      <c r="A148" s="17" t="s">
        <v>12</v>
      </c>
      <c r="B148" s="18">
        <v>851</v>
      </c>
      <c r="C148" s="19" t="s">
        <v>157</v>
      </c>
      <c r="D148" s="19" t="s">
        <v>157</v>
      </c>
      <c r="E148" s="18" t="s">
        <v>13</v>
      </c>
      <c r="F148" s="18"/>
      <c r="G148" s="20">
        <f>G149</f>
        <v>318.5</v>
      </c>
      <c r="H148" s="20">
        <f t="shared" si="67"/>
        <v>286</v>
      </c>
      <c r="I148" s="20">
        <f t="shared" si="67"/>
        <v>286</v>
      </c>
    </row>
    <row r="149" spans="1:9" ht="39" thickBot="1">
      <c r="A149" s="10" t="s">
        <v>166</v>
      </c>
      <c r="B149" s="1">
        <v>851</v>
      </c>
      <c r="C149" s="13" t="s">
        <v>157</v>
      </c>
      <c r="D149" s="13" t="s">
        <v>157</v>
      </c>
      <c r="E149" s="1" t="s">
        <v>98</v>
      </c>
      <c r="F149" s="1"/>
      <c r="G149" s="3">
        <f>G150</f>
        <v>318.5</v>
      </c>
      <c r="H149" s="3">
        <f t="shared" si="67"/>
        <v>286</v>
      </c>
      <c r="I149" s="3">
        <f t="shared" si="67"/>
        <v>286</v>
      </c>
    </row>
    <row r="150" spans="1:9" ht="39" thickBot="1">
      <c r="A150" s="10" t="s">
        <v>99</v>
      </c>
      <c r="B150" s="1">
        <v>851</v>
      </c>
      <c r="C150" s="13" t="s">
        <v>157</v>
      </c>
      <c r="D150" s="13" t="s">
        <v>157</v>
      </c>
      <c r="E150" s="1" t="s">
        <v>100</v>
      </c>
      <c r="F150" s="1"/>
      <c r="G150" s="3">
        <f>G151</f>
        <v>318.5</v>
      </c>
      <c r="H150" s="3">
        <f t="shared" si="67"/>
        <v>286</v>
      </c>
      <c r="I150" s="3">
        <f t="shared" si="67"/>
        <v>286</v>
      </c>
    </row>
    <row r="151" spans="1:9" ht="39" thickBot="1">
      <c r="A151" s="10" t="s">
        <v>19</v>
      </c>
      <c r="B151" s="1">
        <v>851</v>
      </c>
      <c r="C151" s="13" t="s">
        <v>157</v>
      </c>
      <c r="D151" s="13" t="s">
        <v>157</v>
      </c>
      <c r="E151" s="1" t="s">
        <v>100</v>
      </c>
      <c r="F151" s="1">
        <v>240</v>
      </c>
      <c r="G151" s="3">
        <v>318.5</v>
      </c>
      <c r="H151" s="3">
        <v>286</v>
      </c>
      <c r="I151" s="3">
        <v>286</v>
      </c>
    </row>
    <row r="152" spans="1:9" ht="15.75" thickBot="1">
      <c r="A152" s="9" t="s">
        <v>118</v>
      </c>
      <c r="B152" s="6">
        <v>851</v>
      </c>
      <c r="C152" s="14" t="s">
        <v>158</v>
      </c>
      <c r="D152" s="14" t="s">
        <v>154</v>
      </c>
      <c r="E152" s="1"/>
      <c r="F152" s="1"/>
      <c r="G152" s="2">
        <f>G153</f>
        <v>19</v>
      </c>
      <c r="H152" s="2">
        <f t="shared" ref="H152:I156" si="68">H153</f>
        <v>30</v>
      </c>
      <c r="I152" s="2">
        <f t="shared" si="68"/>
        <v>30</v>
      </c>
    </row>
    <row r="153" spans="1:9" ht="15.75" thickBot="1">
      <c r="A153" s="9" t="s">
        <v>119</v>
      </c>
      <c r="B153" s="6">
        <v>851</v>
      </c>
      <c r="C153" s="14" t="s">
        <v>158</v>
      </c>
      <c r="D153" s="14" t="s">
        <v>158</v>
      </c>
      <c r="E153" s="6"/>
      <c r="F153" s="6"/>
      <c r="G153" s="2">
        <f>G154</f>
        <v>19</v>
      </c>
      <c r="H153" s="2">
        <f t="shared" si="68"/>
        <v>30</v>
      </c>
      <c r="I153" s="2">
        <f t="shared" si="68"/>
        <v>30</v>
      </c>
    </row>
    <row r="154" spans="1:9" ht="39" thickBot="1">
      <c r="A154" s="10" t="s">
        <v>12</v>
      </c>
      <c r="B154" s="1">
        <v>851</v>
      </c>
      <c r="C154" s="13" t="s">
        <v>158</v>
      </c>
      <c r="D154" s="13" t="s">
        <v>158</v>
      </c>
      <c r="E154" s="1" t="s">
        <v>13</v>
      </c>
      <c r="F154" s="1"/>
      <c r="G154" s="3">
        <f>G155</f>
        <v>19</v>
      </c>
      <c r="H154" s="3">
        <f t="shared" si="68"/>
        <v>30</v>
      </c>
      <c r="I154" s="3">
        <f t="shared" si="68"/>
        <v>30</v>
      </c>
    </row>
    <row r="155" spans="1:9" ht="51.75" thickBot="1">
      <c r="A155" s="10" t="s">
        <v>120</v>
      </c>
      <c r="B155" s="1">
        <v>851</v>
      </c>
      <c r="C155" s="13" t="s">
        <v>158</v>
      </c>
      <c r="D155" s="13" t="s">
        <v>158</v>
      </c>
      <c r="E155" s="1" t="s">
        <v>121</v>
      </c>
      <c r="F155" s="1"/>
      <c r="G155" s="3">
        <f>G156</f>
        <v>19</v>
      </c>
      <c r="H155" s="3">
        <f t="shared" si="68"/>
        <v>30</v>
      </c>
      <c r="I155" s="3">
        <f t="shared" si="68"/>
        <v>30</v>
      </c>
    </row>
    <row r="156" spans="1:9" ht="77.25" thickBot="1">
      <c r="A156" s="10" t="s">
        <v>122</v>
      </c>
      <c r="B156" s="1">
        <v>851</v>
      </c>
      <c r="C156" s="13" t="s">
        <v>158</v>
      </c>
      <c r="D156" s="13" t="s">
        <v>158</v>
      </c>
      <c r="E156" s="1" t="s">
        <v>123</v>
      </c>
      <c r="F156" s="1"/>
      <c r="G156" s="3">
        <f>G157</f>
        <v>19</v>
      </c>
      <c r="H156" s="3">
        <f t="shared" si="68"/>
        <v>30</v>
      </c>
      <c r="I156" s="3">
        <f t="shared" si="68"/>
        <v>30</v>
      </c>
    </row>
    <row r="157" spans="1:9" ht="39" thickBot="1">
      <c r="A157" s="10" t="s">
        <v>19</v>
      </c>
      <c r="B157" s="1">
        <v>851</v>
      </c>
      <c r="C157" s="13" t="s">
        <v>158</v>
      </c>
      <c r="D157" s="13" t="s">
        <v>158</v>
      </c>
      <c r="E157" s="1" t="s">
        <v>123</v>
      </c>
      <c r="F157" s="1">
        <v>240</v>
      </c>
      <c r="G157" s="3">
        <v>19</v>
      </c>
      <c r="H157" s="3">
        <v>30</v>
      </c>
      <c r="I157" s="3">
        <v>30</v>
      </c>
    </row>
    <row r="158" spans="1:9" ht="15.75" thickBot="1">
      <c r="A158" s="9" t="s">
        <v>124</v>
      </c>
      <c r="B158" s="6">
        <v>851</v>
      </c>
      <c r="C158" s="14" t="s">
        <v>159</v>
      </c>
      <c r="D158" s="14" t="s">
        <v>154</v>
      </c>
      <c r="E158" s="1"/>
      <c r="F158" s="1"/>
      <c r="G158" s="2">
        <f>G159+G164</f>
        <v>406.8</v>
      </c>
      <c r="H158" s="2">
        <f t="shared" ref="H158:I158" si="69">H159+H164</f>
        <v>120</v>
      </c>
      <c r="I158" s="2">
        <f t="shared" si="69"/>
        <v>120</v>
      </c>
    </row>
    <row r="159" spans="1:9" ht="15.75" thickBot="1">
      <c r="A159" s="9" t="s">
        <v>125</v>
      </c>
      <c r="B159" s="6">
        <v>851</v>
      </c>
      <c r="C159" s="14" t="s">
        <v>159</v>
      </c>
      <c r="D159" s="14" t="s">
        <v>153</v>
      </c>
      <c r="E159" s="1"/>
      <c r="F159" s="1"/>
      <c r="G159" s="2">
        <f>G160</f>
        <v>20</v>
      </c>
      <c r="H159" s="2">
        <f t="shared" ref="H159:I162" si="70">H160</f>
        <v>20</v>
      </c>
      <c r="I159" s="2">
        <f t="shared" si="70"/>
        <v>20</v>
      </c>
    </row>
    <row r="160" spans="1:9" ht="39" thickBot="1">
      <c r="A160" s="10" t="s">
        <v>12</v>
      </c>
      <c r="B160" s="1">
        <v>851</v>
      </c>
      <c r="C160" s="13" t="s">
        <v>159</v>
      </c>
      <c r="D160" s="13" t="s">
        <v>153</v>
      </c>
      <c r="E160" s="1" t="s">
        <v>13</v>
      </c>
      <c r="F160" s="1"/>
      <c r="G160" s="3">
        <f>G161</f>
        <v>20</v>
      </c>
      <c r="H160" s="3">
        <f t="shared" si="70"/>
        <v>20</v>
      </c>
      <c r="I160" s="3">
        <f t="shared" si="70"/>
        <v>20</v>
      </c>
    </row>
    <row r="161" spans="1:9" ht="26.25" thickBot="1">
      <c r="A161" s="10" t="s">
        <v>126</v>
      </c>
      <c r="B161" s="1">
        <v>851</v>
      </c>
      <c r="C161" s="13" t="s">
        <v>159</v>
      </c>
      <c r="D161" s="13" t="s">
        <v>153</v>
      </c>
      <c r="E161" s="1" t="s">
        <v>127</v>
      </c>
      <c r="F161" s="1"/>
      <c r="G161" s="3">
        <f>G162</f>
        <v>20</v>
      </c>
      <c r="H161" s="3">
        <f t="shared" si="70"/>
        <v>20</v>
      </c>
      <c r="I161" s="3">
        <f t="shared" si="70"/>
        <v>20</v>
      </c>
    </row>
    <row r="162" spans="1:9" ht="77.25" thickBot="1">
      <c r="A162" s="10" t="s">
        <v>128</v>
      </c>
      <c r="B162" s="1">
        <v>851</v>
      </c>
      <c r="C162" s="13" t="s">
        <v>159</v>
      </c>
      <c r="D162" s="13" t="s">
        <v>153</v>
      </c>
      <c r="E162" s="1" t="s">
        <v>129</v>
      </c>
      <c r="F162" s="1"/>
      <c r="G162" s="3">
        <f>G163</f>
        <v>20</v>
      </c>
      <c r="H162" s="3">
        <f t="shared" si="70"/>
        <v>20</v>
      </c>
      <c r="I162" s="3">
        <f t="shared" si="70"/>
        <v>20</v>
      </c>
    </row>
    <row r="163" spans="1:9" ht="15.75" thickBot="1">
      <c r="A163" s="10" t="s">
        <v>114</v>
      </c>
      <c r="B163" s="1">
        <v>851</v>
      </c>
      <c r="C163" s="13" t="s">
        <v>159</v>
      </c>
      <c r="D163" s="13" t="s">
        <v>153</v>
      </c>
      <c r="E163" s="1" t="s">
        <v>129</v>
      </c>
      <c r="F163" s="1">
        <v>540</v>
      </c>
      <c r="G163" s="3">
        <v>20</v>
      </c>
      <c r="H163" s="3">
        <v>20</v>
      </c>
      <c r="I163" s="3">
        <v>20</v>
      </c>
    </row>
    <row r="164" spans="1:9" ht="26.25" thickBot="1">
      <c r="A164" s="9" t="s">
        <v>130</v>
      </c>
      <c r="B164" s="6">
        <v>851</v>
      </c>
      <c r="C164" s="14" t="s">
        <v>159</v>
      </c>
      <c r="D164" s="14" t="s">
        <v>156</v>
      </c>
      <c r="E164" s="6"/>
      <c r="F164" s="6"/>
      <c r="G164" s="2">
        <f>G165</f>
        <v>386.8</v>
      </c>
      <c r="H164" s="2">
        <f t="shared" ref="H164:I167" si="71">H165</f>
        <v>100</v>
      </c>
      <c r="I164" s="2">
        <f t="shared" si="71"/>
        <v>100</v>
      </c>
    </row>
    <row r="165" spans="1:9" ht="39" thickBot="1">
      <c r="A165" s="10" t="s">
        <v>12</v>
      </c>
      <c r="B165" s="1">
        <v>851</v>
      </c>
      <c r="C165" s="13" t="s">
        <v>159</v>
      </c>
      <c r="D165" s="13" t="s">
        <v>156</v>
      </c>
      <c r="E165" s="1" t="s">
        <v>13</v>
      </c>
      <c r="F165" s="1"/>
      <c r="G165" s="3">
        <f>G166</f>
        <v>386.8</v>
      </c>
      <c r="H165" s="3">
        <f t="shared" si="71"/>
        <v>100</v>
      </c>
      <c r="I165" s="3">
        <f t="shared" si="71"/>
        <v>100</v>
      </c>
    </row>
    <row r="166" spans="1:9" ht="26.25" thickBot="1">
      <c r="A166" s="10" t="s">
        <v>126</v>
      </c>
      <c r="B166" s="1">
        <v>851</v>
      </c>
      <c r="C166" s="13" t="s">
        <v>159</v>
      </c>
      <c r="D166" s="13" t="s">
        <v>156</v>
      </c>
      <c r="E166" s="1" t="s">
        <v>127</v>
      </c>
      <c r="F166" s="1"/>
      <c r="G166" s="3">
        <f>G167</f>
        <v>386.8</v>
      </c>
      <c r="H166" s="3">
        <f t="shared" si="71"/>
        <v>100</v>
      </c>
      <c r="I166" s="3">
        <f t="shared" si="71"/>
        <v>100</v>
      </c>
    </row>
    <row r="167" spans="1:9" ht="26.25" thickBot="1">
      <c r="A167" s="10" t="s">
        <v>131</v>
      </c>
      <c r="B167" s="1">
        <v>851</v>
      </c>
      <c r="C167" s="13" t="s">
        <v>159</v>
      </c>
      <c r="D167" s="13" t="s">
        <v>156</v>
      </c>
      <c r="E167" s="1" t="s">
        <v>132</v>
      </c>
      <c r="F167" s="1"/>
      <c r="G167" s="3">
        <f>G168</f>
        <v>386.8</v>
      </c>
      <c r="H167" s="3">
        <f t="shared" si="71"/>
        <v>100</v>
      </c>
      <c r="I167" s="3">
        <f t="shared" si="71"/>
        <v>100</v>
      </c>
    </row>
    <row r="168" spans="1:9" ht="39" thickBot="1">
      <c r="A168" s="10" t="s">
        <v>19</v>
      </c>
      <c r="B168" s="1">
        <v>851</v>
      </c>
      <c r="C168" s="13" t="s">
        <v>159</v>
      </c>
      <c r="D168" s="13" t="s">
        <v>156</v>
      </c>
      <c r="E168" s="1" t="s">
        <v>132</v>
      </c>
      <c r="F168" s="1">
        <v>240</v>
      </c>
      <c r="G168" s="3">
        <v>386.8</v>
      </c>
      <c r="H168" s="3">
        <v>100</v>
      </c>
      <c r="I168" s="3">
        <v>100</v>
      </c>
    </row>
    <row r="169" spans="1:9" ht="15.75" thickBot="1">
      <c r="A169" s="9" t="s">
        <v>133</v>
      </c>
      <c r="B169" s="6">
        <v>851</v>
      </c>
      <c r="C169" s="14">
        <v>10</v>
      </c>
      <c r="D169" s="14" t="s">
        <v>154</v>
      </c>
      <c r="E169" s="1"/>
      <c r="F169" s="1"/>
      <c r="G169" s="2">
        <f>G170+G175</f>
        <v>636.30000000000007</v>
      </c>
      <c r="H169" s="2">
        <f t="shared" ref="H169:I169" si="72">H170+H175</f>
        <v>634.30000000000007</v>
      </c>
      <c r="I169" s="2">
        <f t="shared" si="72"/>
        <v>634.30000000000007</v>
      </c>
    </row>
    <row r="170" spans="1:9" ht="15.75" thickBot="1">
      <c r="A170" s="9" t="s">
        <v>134</v>
      </c>
      <c r="B170" s="6">
        <v>851</v>
      </c>
      <c r="C170" s="14">
        <v>10</v>
      </c>
      <c r="D170" s="14" t="s">
        <v>153</v>
      </c>
      <c r="E170" s="1"/>
      <c r="F170" s="1"/>
      <c r="G170" s="2">
        <f>G171</f>
        <v>522.6</v>
      </c>
      <c r="H170" s="2">
        <f t="shared" ref="H170:I173" si="73">H171</f>
        <v>522.6</v>
      </c>
      <c r="I170" s="2">
        <f t="shared" si="73"/>
        <v>522.6</v>
      </c>
    </row>
    <row r="171" spans="1:9" ht="39" thickBot="1">
      <c r="A171" s="10" t="s">
        <v>12</v>
      </c>
      <c r="B171" s="1">
        <v>851</v>
      </c>
      <c r="C171" s="13">
        <v>10</v>
      </c>
      <c r="D171" s="13" t="s">
        <v>153</v>
      </c>
      <c r="E171" s="1" t="s">
        <v>13</v>
      </c>
      <c r="F171" s="1"/>
      <c r="G171" s="3">
        <f>G172</f>
        <v>522.6</v>
      </c>
      <c r="H171" s="3">
        <f t="shared" si="73"/>
        <v>522.6</v>
      </c>
      <c r="I171" s="3">
        <f t="shared" si="73"/>
        <v>522.6</v>
      </c>
    </row>
    <row r="172" spans="1:9" ht="51.75" thickBot="1">
      <c r="A172" s="10" t="s">
        <v>14</v>
      </c>
      <c r="B172" s="1">
        <v>851</v>
      </c>
      <c r="C172" s="13">
        <v>10</v>
      </c>
      <c r="D172" s="13" t="s">
        <v>153</v>
      </c>
      <c r="E172" s="1" t="s">
        <v>15</v>
      </c>
      <c r="F172" s="1"/>
      <c r="G172" s="3">
        <f>G173</f>
        <v>522.6</v>
      </c>
      <c r="H172" s="3">
        <f t="shared" si="73"/>
        <v>522.6</v>
      </c>
      <c r="I172" s="3">
        <f t="shared" si="73"/>
        <v>522.6</v>
      </c>
    </row>
    <row r="173" spans="1:9" ht="39" thickBot="1">
      <c r="A173" s="10" t="s">
        <v>135</v>
      </c>
      <c r="B173" s="1">
        <v>851</v>
      </c>
      <c r="C173" s="13">
        <v>10</v>
      </c>
      <c r="D173" s="13" t="s">
        <v>153</v>
      </c>
      <c r="E173" s="1" t="s">
        <v>136</v>
      </c>
      <c r="F173" s="1"/>
      <c r="G173" s="3">
        <f>G174</f>
        <v>522.6</v>
      </c>
      <c r="H173" s="3">
        <f t="shared" si="73"/>
        <v>522.6</v>
      </c>
      <c r="I173" s="3">
        <f t="shared" si="73"/>
        <v>522.6</v>
      </c>
    </row>
    <row r="174" spans="1:9" ht="26.25" thickBot="1">
      <c r="A174" s="10" t="s">
        <v>167</v>
      </c>
      <c r="B174" s="1">
        <v>851</v>
      </c>
      <c r="C174" s="13">
        <v>10</v>
      </c>
      <c r="D174" s="13" t="s">
        <v>153</v>
      </c>
      <c r="E174" s="1" t="s">
        <v>136</v>
      </c>
      <c r="F174" s="1">
        <v>310</v>
      </c>
      <c r="G174" s="3">
        <v>522.6</v>
      </c>
      <c r="H174" s="3">
        <v>522.6</v>
      </c>
      <c r="I174" s="3">
        <v>522.6</v>
      </c>
    </row>
    <row r="175" spans="1:9" ht="26.25" thickBot="1">
      <c r="A175" s="9" t="s">
        <v>137</v>
      </c>
      <c r="B175" s="6">
        <v>851</v>
      </c>
      <c r="C175" s="14">
        <v>10</v>
      </c>
      <c r="D175" s="14" t="s">
        <v>162</v>
      </c>
      <c r="E175" s="6"/>
      <c r="F175" s="1"/>
      <c r="G175" s="2">
        <f>G176</f>
        <v>113.7</v>
      </c>
      <c r="H175" s="2">
        <f t="shared" ref="H175:I175" si="74">H176</f>
        <v>111.7</v>
      </c>
      <c r="I175" s="2">
        <f t="shared" si="74"/>
        <v>111.7</v>
      </c>
    </row>
    <row r="176" spans="1:9" ht="26.25" thickBot="1">
      <c r="A176" s="10" t="s">
        <v>138</v>
      </c>
      <c r="B176" s="1">
        <v>851</v>
      </c>
      <c r="C176" s="13">
        <v>10</v>
      </c>
      <c r="D176" s="13" t="s">
        <v>162</v>
      </c>
      <c r="E176" s="1" t="s">
        <v>139</v>
      </c>
      <c r="F176" s="1"/>
      <c r="G176" s="3">
        <f>G177+G179</f>
        <v>113.7</v>
      </c>
      <c r="H176" s="3">
        <f t="shared" ref="H176:I176" si="75">H177+H179</f>
        <v>111.7</v>
      </c>
      <c r="I176" s="3">
        <f t="shared" si="75"/>
        <v>111.7</v>
      </c>
    </row>
    <row r="177" spans="1:9" ht="51.75" thickBot="1">
      <c r="A177" s="10" t="s">
        <v>140</v>
      </c>
      <c r="B177" s="1">
        <v>851</v>
      </c>
      <c r="C177" s="13">
        <v>10</v>
      </c>
      <c r="D177" s="13" t="s">
        <v>162</v>
      </c>
      <c r="E177" s="1" t="s">
        <v>141</v>
      </c>
      <c r="F177" s="1"/>
      <c r="G177" s="3">
        <f>G178</f>
        <v>89.7</v>
      </c>
      <c r="H177" s="3">
        <f t="shared" ref="H177:I177" si="76">H178</f>
        <v>87.7</v>
      </c>
      <c r="I177" s="3">
        <f t="shared" si="76"/>
        <v>87.7</v>
      </c>
    </row>
    <row r="178" spans="1:9" ht="39" thickBot="1">
      <c r="A178" s="10" t="s">
        <v>19</v>
      </c>
      <c r="B178" s="1">
        <v>851</v>
      </c>
      <c r="C178" s="13">
        <v>10</v>
      </c>
      <c r="D178" s="13" t="s">
        <v>162</v>
      </c>
      <c r="E178" s="1" t="s">
        <v>141</v>
      </c>
      <c r="F178" s="1">
        <v>240</v>
      </c>
      <c r="G178" s="3">
        <v>89.7</v>
      </c>
      <c r="H178" s="3">
        <v>87.7</v>
      </c>
      <c r="I178" s="3">
        <v>87.7</v>
      </c>
    </row>
    <row r="179" spans="1:9" ht="26.25" thickBot="1">
      <c r="A179" s="10" t="s">
        <v>142</v>
      </c>
      <c r="B179" s="1">
        <v>851</v>
      </c>
      <c r="C179" s="13">
        <v>10</v>
      </c>
      <c r="D179" s="13" t="s">
        <v>162</v>
      </c>
      <c r="E179" s="1" t="s">
        <v>143</v>
      </c>
      <c r="F179" s="1"/>
      <c r="G179" s="3">
        <f>G180</f>
        <v>24</v>
      </c>
      <c r="H179" s="3">
        <f t="shared" ref="H179:I179" si="77">H180</f>
        <v>24</v>
      </c>
      <c r="I179" s="3">
        <f t="shared" si="77"/>
        <v>24</v>
      </c>
    </row>
    <row r="180" spans="1:9" ht="39" thickBot="1">
      <c r="A180" s="10" t="s">
        <v>19</v>
      </c>
      <c r="B180" s="1">
        <v>851</v>
      </c>
      <c r="C180" s="13">
        <v>10</v>
      </c>
      <c r="D180" s="13" t="s">
        <v>162</v>
      </c>
      <c r="E180" s="1" t="s">
        <v>143</v>
      </c>
      <c r="F180" s="1">
        <v>240</v>
      </c>
      <c r="G180" s="3">
        <v>24</v>
      </c>
      <c r="H180" s="3">
        <v>24</v>
      </c>
      <c r="I180" s="3">
        <v>24</v>
      </c>
    </row>
    <row r="181" spans="1:9" ht="26.25" thickBot="1">
      <c r="A181" s="9" t="s">
        <v>144</v>
      </c>
      <c r="B181" s="6">
        <v>851</v>
      </c>
      <c r="C181" s="14">
        <v>11</v>
      </c>
      <c r="D181" s="14" t="s">
        <v>154</v>
      </c>
      <c r="E181" s="1"/>
      <c r="F181" s="1"/>
      <c r="G181" s="2">
        <f>G182</f>
        <v>2852.9</v>
      </c>
      <c r="H181" s="2">
        <f t="shared" ref="H181:I183" si="78">H182</f>
        <v>30</v>
      </c>
      <c r="I181" s="2">
        <f t="shared" si="78"/>
        <v>30</v>
      </c>
    </row>
    <row r="182" spans="1:9" ht="15.75" thickBot="1">
      <c r="A182" s="9" t="s">
        <v>145</v>
      </c>
      <c r="B182" s="6">
        <v>851</v>
      </c>
      <c r="C182" s="14">
        <v>11</v>
      </c>
      <c r="D182" s="14" t="s">
        <v>161</v>
      </c>
      <c r="E182" s="6"/>
      <c r="F182" s="6"/>
      <c r="G182" s="2">
        <f>G183</f>
        <v>2852.9</v>
      </c>
      <c r="H182" s="2">
        <f t="shared" si="78"/>
        <v>30</v>
      </c>
      <c r="I182" s="2">
        <f t="shared" si="78"/>
        <v>30</v>
      </c>
    </row>
    <row r="183" spans="1:9" ht="39" thickBot="1">
      <c r="A183" s="10" t="s">
        <v>12</v>
      </c>
      <c r="B183" s="1">
        <v>851</v>
      </c>
      <c r="C183" s="13">
        <v>11</v>
      </c>
      <c r="D183" s="13" t="s">
        <v>161</v>
      </c>
      <c r="E183" s="1" t="s">
        <v>13</v>
      </c>
      <c r="F183" s="1"/>
      <c r="G183" s="3">
        <f>G184</f>
        <v>2852.9</v>
      </c>
      <c r="H183" s="3">
        <f t="shared" si="78"/>
        <v>30</v>
      </c>
      <c r="I183" s="3">
        <f t="shared" si="78"/>
        <v>30</v>
      </c>
    </row>
    <row r="184" spans="1:9" ht="51.75" thickBot="1">
      <c r="A184" s="10" t="s">
        <v>120</v>
      </c>
      <c r="B184" s="1">
        <v>851</v>
      </c>
      <c r="C184" s="13">
        <v>11</v>
      </c>
      <c r="D184" s="13" t="s">
        <v>161</v>
      </c>
      <c r="E184" s="1" t="s">
        <v>121</v>
      </c>
      <c r="F184" s="1"/>
      <c r="G184" s="3">
        <f>G185+G187+G189+G191</f>
        <v>2852.9</v>
      </c>
      <c r="H184" s="3">
        <f t="shared" ref="H184:I184" si="79">H185+H187+H189+H191</f>
        <v>30</v>
      </c>
      <c r="I184" s="3">
        <f t="shared" si="79"/>
        <v>30</v>
      </c>
    </row>
    <row r="185" spans="1:9" ht="90" thickBot="1">
      <c r="A185" s="10" t="s">
        <v>146</v>
      </c>
      <c r="B185" s="1">
        <v>851</v>
      </c>
      <c r="C185" s="13">
        <v>11</v>
      </c>
      <c r="D185" s="13" t="s">
        <v>161</v>
      </c>
      <c r="E185" s="1" t="s">
        <v>147</v>
      </c>
      <c r="F185" s="1"/>
      <c r="G185" s="3">
        <f>G186</f>
        <v>11.9</v>
      </c>
      <c r="H185" s="3">
        <f t="shared" ref="H185:I185" si="80">H186</f>
        <v>30</v>
      </c>
      <c r="I185" s="3">
        <f t="shared" si="80"/>
        <v>30</v>
      </c>
    </row>
    <row r="186" spans="1:9" ht="39" thickBot="1">
      <c r="A186" s="10" t="s">
        <v>19</v>
      </c>
      <c r="B186" s="1">
        <v>851</v>
      </c>
      <c r="C186" s="13">
        <v>11</v>
      </c>
      <c r="D186" s="13" t="s">
        <v>161</v>
      </c>
      <c r="E186" s="1" t="s">
        <v>147</v>
      </c>
      <c r="F186" s="1">
        <v>240</v>
      </c>
      <c r="G186" s="3">
        <v>11.9</v>
      </c>
      <c r="H186" s="3">
        <v>30</v>
      </c>
      <c r="I186" s="3">
        <v>30</v>
      </c>
    </row>
    <row r="187" spans="1:9" ht="51.75" thickBot="1">
      <c r="A187" s="10" t="s">
        <v>183</v>
      </c>
      <c r="B187" s="1">
        <v>851</v>
      </c>
      <c r="C187" s="13">
        <v>11</v>
      </c>
      <c r="D187" s="13" t="s">
        <v>161</v>
      </c>
      <c r="E187" s="1" t="s">
        <v>184</v>
      </c>
      <c r="F187" s="1"/>
      <c r="G187" s="3">
        <f>G188</f>
        <v>400</v>
      </c>
      <c r="H187" s="3">
        <f t="shared" ref="H187:I187" si="81">H188</f>
        <v>0</v>
      </c>
      <c r="I187" s="3">
        <f t="shared" si="81"/>
        <v>0</v>
      </c>
    </row>
    <row r="188" spans="1:9" ht="15.75" thickBot="1">
      <c r="A188" s="10" t="s">
        <v>180</v>
      </c>
      <c r="B188" s="1">
        <v>851</v>
      </c>
      <c r="C188" s="13">
        <v>11</v>
      </c>
      <c r="D188" s="13" t="s">
        <v>161</v>
      </c>
      <c r="E188" s="1" t="s">
        <v>184</v>
      </c>
      <c r="F188" s="1">
        <v>410</v>
      </c>
      <c r="G188" s="3">
        <v>400</v>
      </c>
      <c r="H188" s="3">
        <v>0</v>
      </c>
      <c r="I188" s="3">
        <v>0</v>
      </c>
    </row>
    <row r="189" spans="1:9" ht="26.25" thickBot="1">
      <c r="A189" s="10" t="s">
        <v>70</v>
      </c>
      <c r="B189" s="1">
        <v>851</v>
      </c>
      <c r="C189" s="13">
        <v>11</v>
      </c>
      <c r="D189" s="13" t="s">
        <v>161</v>
      </c>
      <c r="E189" s="1" t="s">
        <v>148</v>
      </c>
      <c r="F189" s="1"/>
      <c r="G189" s="3">
        <f>G190</f>
        <v>400</v>
      </c>
      <c r="H189" s="3">
        <f t="shared" ref="H189:I189" si="82">H190</f>
        <v>0</v>
      </c>
      <c r="I189" s="3">
        <f t="shared" si="82"/>
        <v>0</v>
      </c>
    </row>
    <row r="190" spans="1:9" ht="39" thickBot="1">
      <c r="A190" s="10" t="s">
        <v>19</v>
      </c>
      <c r="B190" s="1">
        <v>851</v>
      </c>
      <c r="C190" s="13">
        <v>11</v>
      </c>
      <c r="D190" s="13" t="s">
        <v>161</v>
      </c>
      <c r="E190" s="1" t="s">
        <v>148</v>
      </c>
      <c r="F190" s="1">
        <v>240</v>
      </c>
      <c r="G190" s="3">
        <v>400</v>
      </c>
      <c r="H190" s="3">
        <v>0</v>
      </c>
      <c r="I190" s="3">
        <v>0</v>
      </c>
    </row>
    <row r="191" spans="1:9" ht="39" thickBot="1">
      <c r="A191" s="10" t="s">
        <v>149</v>
      </c>
      <c r="B191" s="1">
        <v>851</v>
      </c>
      <c r="C191" s="13">
        <v>11</v>
      </c>
      <c r="D191" s="13" t="s">
        <v>161</v>
      </c>
      <c r="E191" s="1" t="s">
        <v>170</v>
      </c>
      <c r="F191" s="1"/>
      <c r="G191" s="3">
        <f>G192+G193</f>
        <v>2041</v>
      </c>
      <c r="H191" s="3">
        <f t="shared" ref="H191:I191" si="83">H192+H193</f>
        <v>0</v>
      </c>
      <c r="I191" s="3">
        <f t="shared" si="83"/>
        <v>0</v>
      </c>
    </row>
    <row r="192" spans="1:9" ht="39" thickBot="1">
      <c r="A192" s="10" t="s">
        <v>19</v>
      </c>
      <c r="B192" s="1">
        <v>851</v>
      </c>
      <c r="C192" s="13">
        <v>11</v>
      </c>
      <c r="D192" s="13" t="s">
        <v>161</v>
      </c>
      <c r="E192" s="1" t="s">
        <v>170</v>
      </c>
      <c r="F192" s="1">
        <v>240</v>
      </c>
      <c r="G192" s="3">
        <v>0</v>
      </c>
      <c r="H192" s="3">
        <v>0</v>
      </c>
      <c r="I192" s="3">
        <v>0</v>
      </c>
    </row>
    <row r="193" spans="1:9" ht="15.75" thickBot="1">
      <c r="A193" s="10" t="s">
        <v>180</v>
      </c>
      <c r="B193" s="1">
        <v>851</v>
      </c>
      <c r="C193" s="13">
        <v>11</v>
      </c>
      <c r="D193" s="13" t="s">
        <v>161</v>
      </c>
      <c r="E193" s="1" t="s">
        <v>170</v>
      </c>
      <c r="F193" s="1">
        <v>410</v>
      </c>
      <c r="G193" s="3">
        <v>2041</v>
      </c>
      <c r="H193" s="3">
        <v>0</v>
      </c>
      <c r="I193" s="3">
        <v>0</v>
      </c>
    </row>
    <row r="194" spans="1:9" ht="26.25" thickBot="1">
      <c r="A194" s="9" t="s">
        <v>150</v>
      </c>
      <c r="B194" s="1"/>
      <c r="C194" s="13"/>
      <c r="D194" s="13"/>
      <c r="E194" s="1"/>
      <c r="F194" s="1"/>
      <c r="G194" s="2" t="s">
        <v>151</v>
      </c>
      <c r="H194" s="2">
        <v>829.6</v>
      </c>
      <c r="I194" s="2">
        <v>1717.7</v>
      </c>
    </row>
    <row r="195" spans="1:9" ht="15.75" thickBot="1">
      <c r="A195" s="9" t="s">
        <v>152</v>
      </c>
      <c r="B195" s="1"/>
      <c r="C195" s="13"/>
      <c r="D195" s="13"/>
      <c r="E195" s="1"/>
      <c r="F195" s="1"/>
      <c r="G195" s="2">
        <f>G14+G60+G80+G108+G152+G158+G169+G181</f>
        <v>239626.09999999998</v>
      </c>
      <c r="H195" s="2">
        <f>H14+H60+H80+H108+H152+H158+H169+H181+H194</f>
        <v>51644.5</v>
      </c>
      <c r="I195" s="2">
        <f>I14+I60+I80+I108+I152+I158+I169+I181+I194</f>
        <v>44228.3</v>
      </c>
    </row>
    <row r="196" spans="1:9">
      <c r="I196" s="24" t="s">
        <v>179</v>
      </c>
    </row>
  </sheetData>
  <mergeCells count="10">
    <mergeCell ref="F1:I5"/>
    <mergeCell ref="F6:I6"/>
    <mergeCell ref="A7:I8"/>
    <mergeCell ref="G10:I10"/>
    <mergeCell ref="A10:A11"/>
    <mergeCell ref="B10:B11"/>
    <mergeCell ref="C10:C11"/>
    <mergeCell ref="D10:D11"/>
    <mergeCell ref="E10:E11"/>
    <mergeCell ref="F10:F11"/>
  </mergeCells>
  <pageMargins left="0.70866141732283472" right="0.39370078740157483" top="0.74803149606299213" bottom="0.74803149606299213" header="0.31496062992125984" footer="0.31496062992125984"/>
  <pageSetup paperSize="9" scale="8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2023-12-12T07:48:16Z</dcterms:modified>
</cp:coreProperties>
</file>