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120" yWindow="105" windowWidth="15120" windowHeight="8010"/>
  </bookViews>
  <sheets>
    <sheet name="Лист1" sheetId="1" r:id="rId1"/>
    <sheet name="Лист2" sheetId="2" r:id="rId2"/>
    <sheet name="Лист3" sheetId="3" r:id="rId3"/>
  </sheets>
  <definedNames>
    <definedName name="_GoBack" localSheetId="0">Лист1!$H$193</definedName>
  </definedNames>
  <calcPr calcId="125725"/>
</workbook>
</file>

<file path=xl/calcChain.xml><?xml version="1.0" encoding="utf-8"?>
<calcChain xmlns="http://schemas.openxmlformats.org/spreadsheetml/2006/main">
  <c r="G189" i="1"/>
  <c r="G182" s="1"/>
  <c r="H189"/>
  <c r="F189"/>
  <c r="H120"/>
  <c r="G120"/>
  <c r="G114" s="1"/>
  <c r="H114"/>
  <c r="F120"/>
  <c r="G28"/>
  <c r="H28"/>
  <c r="H52"/>
  <c r="G52"/>
  <c r="G51" s="1"/>
  <c r="F52"/>
  <c r="H51"/>
  <c r="F51"/>
  <c r="G15"/>
  <c r="H15"/>
  <c r="F15"/>
  <c r="G127"/>
  <c r="F130"/>
  <c r="H128"/>
  <c r="H127" s="1"/>
  <c r="G128"/>
  <c r="F128"/>
  <c r="F185"/>
  <c r="G185"/>
  <c r="H185"/>
  <c r="H182" s="1"/>
  <c r="G123"/>
  <c r="H123"/>
  <c r="F123"/>
  <c r="G115"/>
  <c r="H115"/>
  <c r="F115" l="1"/>
  <c r="G141"/>
  <c r="H141"/>
  <c r="H138" s="1"/>
  <c r="F141"/>
  <c r="G103"/>
  <c r="H103"/>
  <c r="F103"/>
  <c r="G45" l="1"/>
  <c r="H45"/>
  <c r="F45"/>
  <c r="G187"/>
  <c r="H187"/>
  <c r="F187"/>
  <c r="G183"/>
  <c r="H183"/>
  <c r="F183"/>
  <c r="F182" s="1"/>
  <c r="F181" s="1"/>
  <c r="G177"/>
  <c r="H177"/>
  <c r="F177"/>
  <c r="G175"/>
  <c r="G174" s="1"/>
  <c r="G173" s="1"/>
  <c r="H175"/>
  <c r="F175"/>
  <c r="G171"/>
  <c r="G170" s="1"/>
  <c r="G169" s="1"/>
  <c r="G168" s="1"/>
  <c r="H171"/>
  <c r="H170" s="1"/>
  <c r="H169" s="1"/>
  <c r="H168" s="1"/>
  <c r="F171"/>
  <c r="F170" s="1"/>
  <c r="F169" s="1"/>
  <c r="F168" s="1"/>
  <c r="G165"/>
  <c r="G164" s="1"/>
  <c r="G163" s="1"/>
  <c r="G162" s="1"/>
  <c r="H165"/>
  <c r="H164" s="1"/>
  <c r="H163" s="1"/>
  <c r="H162" s="1"/>
  <c r="F165"/>
  <c r="F164" s="1"/>
  <c r="F163" s="1"/>
  <c r="F162" s="1"/>
  <c r="G160"/>
  <c r="H160"/>
  <c r="H159" s="1"/>
  <c r="H158" s="1"/>
  <c r="H157" s="1"/>
  <c r="F160"/>
  <c r="F159" s="1"/>
  <c r="F158" s="1"/>
  <c r="F157" s="1"/>
  <c r="G159"/>
  <c r="G158" s="1"/>
  <c r="G157" s="1"/>
  <c r="G154"/>
  <c r="H154"/>
  <c r="H153" s="1"/>
  <c r="H152" s="1"/>
  <c r="H151" s="1"/>
  <c r="H150" s="1"/>
  <c r="F154"/>
  <c r="G153"/>
  <c r="G152" s="1"/>
  <c r="G151" s="1"/>
  <c r="G150" s="1"/>
  <c r="F153"/>
  <c r="F152" s="1"/>
  <c r="F151" s="1"/>
  <c r="F150" s="1"/>
  <c r="G148"/>
  <c r="G147" s="1"/>
  <c r="G146" s="1"/>
  <c r="G145" s="1"/>
  <c r="H148"/>
  <c r="H147" s="1"/>
  <c r="H146" s="1"/>
  <c r="H145" s="1"/>
  <c r="F148"/>
  <c r="F147" s="1"/>
  <c r="F146" s="1"/>
  <c r="F145" s="1"/>
  <c r="G143"/>
  <c r="H143"/>
  <c r="F143"/>
  <c r="G139"/>
  <c r="G138" s="1"/>
  <c r="H139"/>
  <c r="F139"/>
  <c r="F138" s="1"/>
  <c r="G136"/>
  <c r="H136"/>
  <c r="F136"/>
  <c r="G134"/>
  <c r="H134"/>
  <c r="F134"/>
  <c r="G132"/>
  <c r="H132"/>
  <c r="F132"/>
  <c r="F127" s="1"/>
  <c r="G130"/>
  <c r="H130"/>
  <c r="G118"/>
  <c r="H118"/>
  <c r="F118"/>
  <c r="F114" s="1"/>
  <c r="G110"/>
  <c r="G109" s="1"/>
  <c r="G107" s="1"/>
  <c r="G106" s="1"/>
  <c r="H110"/>
  <c r="H109" s="1"/>
  <c r="H107" s="1"/>
  <c r="H106" s="1"/>
  <c r="F110"/>
  <c r="F109" s="1"/>
  <c r="F107" s="1"/>
  <c r="F106" s="1"/>
  <c r="G101"/>
  <c r="H101"/>
  <c r="F101"/>
  <c r="F100" s="1"/>
  <c r="F99" s="1"/>
  <c r="F98" s="1"/>
  <c r="G96"/>
  <c r="H96"/>
  <c r="F96"/>
  <c r="G94"/>
  <c r="H94"/>
  <c r="F94"/>
  <c r="G92"/>
  <c r="H92"/>
  <c r="F92"/>
  <c r="G90"/>
  <c r="H90"/>
  <c r="F90"/>
  <c r="G88"/>
  <c r="H88"/>
  <c r="F88"/>
  <c r="G83"/>
  <c r="H83"/>
  <c r="F83"/>
  <c r="G81"/>
  <c r="H81"/>
  <c r="F81"/>
  <c r="G75"/>
  <c r="H75"/>
  <c r="F75"/>
  <c r="G73"/>
  <c r="H73"/>
  <c r="F73"/>
  <c r="G68"/>
  <c r="G67" s="1"/>
  <c r="H68"/>
  <c r="H67" s="1"/>
  <c r="F68"/>
  <c r="F67" s="1"/>
  <c r="G63"/>
  <c r="H63"/>
  <c r="F63"/>
  <c r="G61"/>
  <c r="H61"/>
  <c r="F61"/>
  <c r="G55"/>
  <c r="G54" s="1"/>
  <c r="H55"/>
  <c r="H54" s="1"/>
  <c r="F55"/>
  <c r="F54" s="1"/>
  <c r="F28" s="1"/>
  <c r="G49"/>
  <c r="H49"/>
  <c r="F49"/>
  <c r="G47"/>
  <c r="H47"/>
  <c r="F47"/>
  <c r="H43"/>
  <c r="G43"/>
  <c r="F43"/>
  <c r="G41"/>
  <c r="H41"/>
  <c r="F41"/>
  <c r="G39"/>
  <c r="H39"/>
  <c r="F39"/>
  <c r="G37"/>
  <c r="H37"/>
  <c r="F37"/>
  <c r="G35"/>
  <c r="H35"/>
  <c r="F35"/>
  <c r="G31"/>
  <c r="G30" s="1"/>
  <c r="H31"/>
  <c r="H30" s="1"/>
  <c r="F31"/>
  <c r="F30" s="1"/>
  <c r="G26"/>
  <c r="G25" s="1"/>
  <c r="G24" s="1"/>
  <c r="H26"/>
  <c r="H25" s="1"/>
  <c r="F26"/>
  <c r="F25" s="1"/>
  <c r="F24" s="1"/>
  <c r="G22"/>
  <c r="G21" s="1"/>
  <c r="H22"/>
  <c r="H21" s="1"/>
  <c r="F22"/>
  <c r="F21" s="1"/>
  <c r="G19"/>
  <c r="H19"/>
  <c r="H14" s="1"/>
  <c r="H13" s="1"/>
  <c r="F19"/>
  <c r="F126" l="1"/>
  <c r="F72"/>
  <c r="F87"/>
  <c r="F86" s="1"/>
  <c r="F85" s="1"/>
  <c r="F180"/>
  <c r="F179" s="1"/>
  <c r="G72"/>
  <c r="G80"/>
  <c r="G79" s="1"/>
  <c r="G78" s="1"/>
  <c r="F113"/>
  <c r="F112" s="1"/>
  <c r="H100"/>
  <c r="H99" s="1"/>
  <c r="H98" s="1"/>
  <c r="G100"/>
  <c r="G99" s="1"/>
  <c r="G98" s="1"/>
  <c r="H72"/>
  <c r="H71" s="1"/>
  <c r="H70" s="1"/>
  <c r="F14"/>
  <c r="F13" s="1"/>
  <c r="F12" s="1"/>
  <c r="F60"/>
  <c r="F59" s="1"/>
  <c r="F58" s="1"/>
  <c r="G87"/>
  <c r="G86" s="1"/>
  <c r="G85" s="1"/>
  <c r="G113"/>
  <c r="G112" s="1"/>
  <c r="F174"/>
  <c r="F173" s="1"/>
  <c r="F167" s="1"/>
  <c r="H66"/>
  <c r="H65" s="1"/>
  <c r="G60"/>
  <c r="G59" s="1"/>
  <c r="G58" s="1"/>
  <c r="G14"/>
  <c r="G13" s="1"/>
  <c r="G181"/>
  <c r="G180" s="1"/>
  <c r="G179" s="1"/>
  <c r="H181"/>
  <c r="H180" s="1"/>
  <c r="H179" s="1"/>
  <c r="H174"/>
  <c r="H173" s="1"/>
  <c r="H167" s="1"/>
  <c r="G167"/>
  <c r="G156"/>
  <c r="F156"/>
  <c r="H156"/>
  <c r="G126"/>
  <c r="G125" s="1"/>
  <c r="F125"/>
  <c r="H113"/>
  <c r="H112" s="1"/>
  <c r="H87"/>
  <c r="H86" s="1"/>
  <c r="H85" s="1"/>
  <c r="F80"/>
  <c r="F79" s="1"/>
  <c r="F78" s="1"/>
  <c r="H80"/>
  <c r="H79" s="1"/>
  <c r="H78" s="1"/>
  <c r="F71"/>
  <c r="F70" s="1"/>
  <c r="G71"/>
  <c r="G70" s="1"/>
  <c r="F66"/>
  <c r="F65" s="1"/>
  <c r="G66"/>
  <c r="G65" s="1"/>
  <c r="G57" s="1"/>
  <c r="F34"/>
  <c r="F29" s="1"/>
  <c r="H60"/>
  <c r="H59" s="1"/>
  <c r="H58" s="1"/>
  <c r="G34"/>
  <c r="G29" s="1"/>
  <c r="H34"/>
  <c r="H29" s="1"/>
  <c r="G12"/>
  <c r="H12"/>
  <c r="F77" l="1"/>
  <c r="G77"/>
  <c r="G105"/>
  <c r="F105"/>
  <c r="F57"/>
  <c r="H126"/>
  <c r="H125" s="1"/>
  <c r="H105" s="1"/>
  <c r="H77"/>
  <c r="H57"/>
  <c r="H11"/>
  <c r="F11"/>
  <c r="G11"/>
  <c r="G193" l="1"/>
  <c r="F193"/>
  <c r="H193"/>
</calcChain>
</file>

<file path=xl/sharedStrings.xml><?xml version="1.0" encoding="utf-8"?>
<sst xmlns="http://schemas.openxmlformats.org/spreadsheetml/2006/main" count="642" uniqueCount="190">
  <si>
    <t>Наименование</t>
  </si>
  <si>
    <t>РЗ</t>
  </si>
  <si>
    <t>ПР</t>
  </si>
  <si>
    <t>КЦСР</t>
  </si>
  <si>
    <t>КВР</t>
  </si>
  <si>
    <t>Сумма</t>
  </si>
  <si>
    <t>2023 год</t>
  </si>
  <si>
    <t>2024 год</t>
  </si>
  <si>
    <t>ОБЩЕГОСУДАРСТВЕННЫЕ ВОПРОСЫ</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</si>
  <si>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</si>
  <si>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Муниципальная программа «Развитие территории городского поселения город Кириллов на 2021-2025 годы»</t>
  </si>
  <si>
    <t>01 0 00 00000</t>
  </si>
  <si>
    <t>Основное мероприятие «Мероприятия, направленные на повышение эффективности деятельности органов местного самоуправления»</t>
  </si>
  <si>
    <t>01 0 07 00000</t>
  </si>
  <si>
    <t>Обеспечение функции органов местного самоуправления</t>
  </si>
  <si>
    <t>01 0 07 22700</t>
  </si>
  <si>
    <t>Расходы на выплату персоналу государственных (муниципальных) органов</t>
  </si>
  <si>
    <t>Иные закупки товаров, работ и услуг для обеспечения государственных (муниципальных) нужд</t>
  </si>
  <si>
    <t xml:space="preserve">Осуществление отдельных государственных полномочий по определению перечня должностных лиц, уполномоченных составлять протоколы  и рассмотрение  дел об административных правонарушениях, предусмотренных соответствующими статьями ЗО «Об административных правонарушениях в Вологодской области»  </t>
  </si>
  <si>
    <t>01 0 07 72310</t>
  </si>
  <si>
    <t>Обеспечение деятельности органов местного самоуправления</t>
  </si>
  <si>
    <t>90 0 00 00000</t>
  </si>
  <si>
    <t>90 0 00 00190</t>
  </si>
  <si>
    <t>Уплата налогов, сборов и иных платежей</t>
  </si>
  <si>
    <t xml:space="preserve">Резервные фонды </t>
  </si>
  <si>
    <t>Резервные фонды</t>
  </si>
  <si>
    <t>70 0 00 00000</t>
  </si>
  <si>
    <t>Резервные фонды  муниципальных органов</t>
  </si>
  <si>
    <t>70 4 00 00000</t>
  </si>
  <si>
    <t>Резервные средства</t>
  </si>
  <si>
    <t>Другие общегосударственные вопросы</t>
  </si>
  <si>
    <t>Основное мероприятие «Мероприятия, направленные на повышение эффективности управления муниципальным имуществом»</t>
  </si>
  <si>
    <t>01 0 06 00000</t>
  </si>
  <si>
    <t>Расходы в сфере управления и распоряжения муниципальным имуществом</t>
  </si>
  <si>
    <t>01 0 06 22680</t>
  </si>
  <si>
    <t>Иные межбюджетные трансферты бюджетам муниципальных районов из бюджетов поселений на осуществление части полномочий в сфере закупок товаров, работ, услуг для обеспечения муниципальных нужд</t>
  </si>
  <si>
    <t>01 0 07 06010</t>
  </si>
  <si>
    <t xml:space="preserve">Иные межбюджетные трансферты </t>
  </si>
  <si>
    <t>Иные межбюджетные трансферты бюджетам муниципальных районов из бюджета городского поселения на осуществление части полномочий в сфере градостроительной деятельности и в области жилищных отношений</t>
  </si>
  <si>
    <t>01 0 07 06030</t>
  </si>
  <si>
    <t>Иные межбюджетные трансферты бюджетам муниципальных районов из бюджетов поселений на осуществление части полномочий по внутреннему муниципальному контролю</t>
  </si>
  <si>
    <t>01 0 07 06040</t>
  </si>
  <si>
    <t>Иные межбюджетные трансферты бюджетам муниципальных районов из бюджетов поселений на осуществление части полномочий по осуществлению внешнего муниципального финансового контроля</t>
  </si>
  <si>
    <t>01 0 07 06050</t>
  </si>
  <si>
    <t>Иные межбюджетные трансферты бюджетам муниципальных районов из бюджета городского поселения на  осуществление части полномочий по  владению, пользованию и распоряжению имуществом, находящемся в муниципальной собственности города Кириллова; по присвоению адресов объектам адресации, изменение аннулирование адресов, присвоение наименований элементам улично-дорожной сети, наименование элементам планировочной структуры в границах городского поселения, изменение, аннулирование таких наименований, размещение информации в гос. адресном реестре; по обеспечению выполнения работ, необходимых для создания искусственных земельных участков для нужд городского поселения город Кириллов, проведению открытого аукциона на право заключить договор о создании искусственного земельного участка в соответствии с федеральным законом, по резервированию земель и изъятию земельных участков в границах муниципального земельного контроля в границах муниципального образования город Кириллов</t>
  </si>
  <si>
    <t>01 0 07 06091</t>
  </si>
  <si>
    <t>Иные межбюджетные трансферты бюджетам муниципальных районов из бюджета городского поселения на осуществление части полномочий по созданию условий для обеспечения жителей городского поселения город Кириллов услугами связи, общественного питания, торговли, бытового обслуживания, по содействию в развитии сельскохозяйственного производства, создание условий для развития малого и среднего предпринимательства</t>
  </si>
  <si>
    <t>01 0 07 06092</t>
  </si>
  <si>
    <t>Иные межбюджетные трансферты бюджетам муниципальных районов из бюджета городского поселения  на  осуществление полномочий по  правовому обеспечению деятельности органов местного самоуправления</t>
  </si>
  <si>
    <t>01 0 07 06094</t>
  </si>
  <si>
    <t>Иные межбюджетные трансферты бюджетам муниципальных районов из бюджета городского поселения на осуществление части полномочий по составлению проекта бюджета поселения, исполнению бюджета поселения, составлению отчета об исполнении бюджета поселения</t>
  </si>
  <si>
    <t>01 0 07 06100</t>
  </si>
  <si>
    <t>Публичные нормативные обязательства</t>
  </si>
  <si>
    <t>82 0 00 00000</t>
  </si>
  <si>
    <t>Денежные выплаты гражданам, присвоенным звание «Почетный гражданин» городского поселения город Кириллов</t>
  </si>
  <si>
    <t>82 0 00 45160</t>
  </si>
  <si>
    <t>Публичные нормативные выплаты гражданам несоциального характера</t>
  </si>
  <si>
    <t>НАЦИОНАЛЬНАЯ БЕЗОПАСНОСТЬ И ПРАВООХРАНИТЕЛЬНАЯ ДЕЯТЕЛЬНОСТЬ</t>
  </si>
  <si>
    <t>Гражданская оборона</t>
  </si>
  <si>
    <t>Основное мероприятие «Мероприятия, направленные на обеспечение безопасности жизнедеятельности на территории поселения»</t>
  </si>
  <si>
    <t>01 0 04 00000</t>
  </si>
  <si>
    <t>Предупреждение и ликвидация последствий чрезвычайных ситуаций</t>
  </si>
  <si>
    <t>01 0 04 22810</t>
  </si>
  <si>
    <t>Иные межбюджетные трансферты бюджетам муниципальных районов из бюджета городского поселения  на осуществление полномочий по организации  и осуществлению мероприятий по территориальной обороне и гражданской обороне, защите населения и территории городского поселения г. Кириллов от чрезвычайных ситуаций природного и техногенного характера; по профилактике терроризма и экстремизма, а так же в минимизации и (или) ликвидации последствий проявлений терроризма и экстремизма в границах городского поселения г. Кириллов</t>
  </si>
  <si>
    <t>01 0 04 06093</t>
  </si>
  <si>
    <t>Защита населения и территории от чрезвычайных ситуаций природного и техногенного характера, пожарная безопасность</t>
  </si>
  <si>
    <t>Содержание пожарных водоемов и подъездов к ним. Обеспечение первичными средствами пожаротушения.</t>
  </si>
  <si>
    <t>01 0 04 22650</t>
  </si>
  <si>
    <t>Реализация проекта «Народный бюджет»</t>
  </si>
  <si>
    <t>Другие вопросы в области национальной безопасности и правоохранительной деятельности</t>
  </si>
  <si>
    <t>Внедрение и (или) эксплуатация аппаратно-программного комплекса «Безопасный город»</t>
  </si>
  <si>
    <t>01 0 04  S1060</t>
  </si>
  <si>
    <t>Обслуживание аппаратно-программного комплекса «Безопасный город»</t>
  </si>
  <si>
    <t>01 0 04  22800</t>
  </si>
  <si>
    <t>НАЦИОНАЛЬНАЯ ЭКОНОМИКА</t>
  </si>
  <si>
    <t>Транспорт</t>
  </si>
  <si>
    <t>Основное мероприятие «Мероприятия, направленные на обеспечение сохранности существующей дорожной сети и организацию транспортного обслуживания населения»</t>
  </si>
  <si>
    <t>01 0 03 00000</t>
  </si>
  <si>
    <t>Иные межбюджетные трансферты бюджетам муниципальных районов из бюджета городского поселения на осуществление части полномочий по организации транспортного обслуживания населения в границах города Кириллова</t>
  </si>
  <si>
    <t>01 0 03 60620</t>
  </si>
  <si>
    <t>Иные межбюджетные трансферты бюджетам муниципальных районов из бюджета городского поселения  на организацию транспортного обслуживания населения на муниципальных маршрутах регулярных перевозок по регулируемым тарифам</t>
  </si>
  <si>
    <t>01 0 03 S1370</t>
  </si>
  <si>
    <t>Дорожное хозяйство (дорожные фонды)</t>
  </si>
  <si>
    <t>Содержание дорог местного значения в границах муниципального района и искусственных сооружений на них,  осуществление дорожной деятельности в соответствии с законодательством Российской Федерации</t>
  </si>
  <si>
    <t>01 0 03 02010</t>
  </si>
  <si>
    <t>Капитальный ремонт и ремонт автомобильных дорог и искусственных сооружений общего пользования в границах муниципального района, осуществление дорожной деятельности в соответствии с законодательством Российской Федерации</t>
  </si>
  <si>
    <t>01 0 03 02020</t>
  </si>
  <si>
    <t>Разработка комплексной схемы организации дорожного движения для автодорог и программы комплексного развития транспортной инфраструктуры поселения</t>
  </si>
  <si>
    <t>01 0 03 02030</t>
  </si>
  <si>
    <t>Содержание дорог местного значения в границах муниципального района и искусственных сооружений на них,  осуществление дорожной деятельности в соответствии с законодательством Российской Федерации в соответствии с переданными полномочиями по дорожной деятельности</t>
  </si>
  <si>
    <t>01 0 03 06110</t>
  </si>
  <si>
    <t>Капитальный ремонт и ремонт дворовых территорий многоквартирных домов, подъездов к дворовым территориям многоквартирных домов населенных пунктов, автомобильных дорог населенных пунктов за счет средств Дорожного фонда Кирилловского муниципального района</t>
  </si>
  <si>
    <t>01 0 03 06121</t>
  </si>
  <si>
    <t>Другие вопросы в области национальной экономики</t>
  </si>
  <si>
    <t>ЖИЛИЩНО-КОММУНАЛЬНОЕ ХОЗЯЙСТВО</t>
  </si>
  <si>
    <t>Жилищное хозяйство</t>
  </si>
  <si>
    <t>01 0 01 00000</t>
  </si>
  <si>
    <t>Капитальный ремонт, ремонт и содержание муниципального жилого фонда</t>
  </si>
  <si>
    <t>01 0 01 22600</t>
  </si>
  <si>
    <t>Коммунальное хозяйство</t>
  </si>
  <si>
    <t>Основное мероприятие «Мероприятия, направленные на обеспечение качественной инфраструктуры и повышение уровня комплексного обустройства поселения»</t>
  </si>
  <si>
    <t>01 0 02 00000</t>
  </si>
  <si>
    <t>Мероприятия по поддержке коммунального хозяйства</t>
  </si>
  <si>
    <t>01 0 02 22620</t>
  </si>
  <si>
    <t>01 0 02 S2270</t>
  </si>
  <si>
    <t>Благоустройство</t>
  </si>
  <si>
    <t>01 0 02 22640</t>
  </si>
  <si>
    <t>01 0 02 S1090</t>
  </si>
  <si>
    <t>Предотвращение распространения сорного растения борщевик Сосновского</t>
  </si>
  <si>
    <t>01 0 02 S1400</t>
  </si>
  <si>
    <t>01 0 F2 00000</t>
  </si>
  <si>
    <t>01 0 F2 55552</t>
  </si>
  <si>
    <t>Иные межбюджетные трансферты</t>
  </si>
  <si>
    <t>Реализация мероприятий по цифровизации городского хозяйства</t>
  </si>
  <si>
    <t>01 0 F2 55553</t>
  </si>
  <si>
    <t>Другие вопросы в области жилищно-коммунального хозяйства</t>
  </si>
  <si>
    <t>ОБРАЗОВАНИЕ</t>
  </si>
  <si>
    <t>Молодежная политика</t>
  </si>
  <si>
    <t>Основное мероприятие «Мероприятия по созданию условий для развития молодежной инициативы и массового спорта в поселении»</t>
  </si>
  <si>
    <t>01 0 05 00000</t>
  </si>
  <si>
    <t>Создание условий для развития на территории городского поселения молодежной инициативы, организация проведения мероприятий для молодежи (участие в мероприятиях команд поселения)</t>
  </si>
  <si>
    <t>01 0 05 22660</t>
  </si>
  <si>
    <t>КУЛЬТУРА, КИНЕМАТОГРАФИЯ</t>
  </si>
  <si>
    <t>Культура</t>
  </si>
  <si>
    <t>Основное мероприятие «Мероприятия, направленные на развитие культуры»</t>
  </si>
  <si>
    <t>01 0 08 00000</t>
  </si>
  <si>
    <t>Иные межбюджетные трансферты бюджетам муниципальных районов из бюджета городского поселения на осуществление части полномочий по комплектованию и обеспечению сохранности библиотечных фондов</t>
  </si>
  <si>
    <t>01 0 08 06090</t>
  </si>
  <si>
    <t>Другие вопросы в области культуры, кинематографии</t>
  </si>
  <si>
    <t>Проведение крупных культурных городских мероприятий</t>
  </si>
  <si>
    <t>01 0 08 22830</t>
  </si>
  <si>
    <t>СОЦИАЛЬНАЯ ПОЛИТИКА</t>
  </si>
  <si>
    <t>Пенсионное обеспечение</t>
  </si>
  <si>
    <t>Доплаты к пенсиям государственных служащих субъектов Российской Федерации и муниципальных служащих</t>
  </si>
  <si>
    <t>01 0 07 22710</t>
  </si>
  <si>
    <t>Другие вопросы в области социальной политики</t>
  </si>
  <si>
    <t>Мероприятия в области социальной политики</t>
  </si>
  <si>
    <t>81 0 00 00000</t>
  </si>
  <si>
    <t>Организация свободного времени и культурного досуга граждан пожилого возраста, инвалидов, женщин и семей с детьми</t>
  </si>
  <si>
    <t>81 0 00 45140</t>
  </si>
  <si>
    <t>Организация ритуальных услуг по погребению граждан</t>
  </si>
  <si>
    <t>81 0 00 45170</t>
  </si>
  <si>
    <t>ФИЗИЧЕСКАЯ КУЛЬТУРА  И СПОРТ</t>
  </si>
  <si>
    <t>Массовый спорт</t>
  </si>
  <si>
    <t>Создание условий для развития на территории городского поселения физической культуры, массового спорта, организация проведения физкультурно - оздоровительных и спортивных мероприятий (участие в мероприятиях команд поселения)</t>
  </si>
  <si>
    <t>01 0 05 22670</t>
  </si>
  <si>
    <t>01 0 05 S2270</t>
  </si>
  <si>
    <t>Обустройство объектов городской и сельской инфраструктуры для занятий физической культурой и спортом</t>
  </si>
  <si>
    <t>УСЛОВНО УТВЕРЖДАЕМЫЕ РАСХОДЫ</t>
  </si>
  <si>
    <t>-</t>
  </si>
  <si>
    <t>ИТОГО РАСХОДОВ</t>
  </si>
  <si>
    <t>01</t>
  </si>
  <si>
    <t>00</t>
  </si>
  <si>
    <t>04</t>
  </si>
  <si>
    <t>03</t>
  </si>
  <si>
    <t>08</t>
  </si>
  <si>
    <t>05</t>
  </si>
  <si>
    <t>07</t>
  </si>
  <si>
    <t>09</t>
  </si>
  <si>
    <t>02</t>
  </si>
  <si>
    <t>06</t>
  </si>
  <si>
    <t>Распределение бюджетных ассигнований по разделам, подразделам, целевым статьям (муниципальным программам и непрограммным направлениям деятельности), группам (группам и подгруппам) видов расходов классификации расходов бюджета городского поселения город Кириллов на 2023 год и плановый период 2024 и 2025 годов</t>
  </si>
  <si>
    <t>2025 год</t>
  </si>
  <si>
    <t>01 0 05 S3242</t>
  </si>
  <si>
    <t>Основное мероприятие «Мероприятия, направленные на улучшение жилищных условий населения»</t>
  </si>
  <si>
    <t>Внесение изменений в генеральный план городского поселения</t>
  </si>
  <si>
    <t>01 0 06 22820</t>
  </si>
  <si>
    <t>Строительство, реконструкция и капитальный ремонт централизованных систем водоснабжения и водоотведения</t>
  </si>
  <si>
    <t>01 0 02 S3040</t>
  </si>
  <si>
    <t xml:space="preserve">Публичные нормативные социальные выплаты гражданам
</t>
  </si>
  <si>
    <t>310</t>
  </si>
  <si>
    <t>Прочие мероприятия по благоустройству поселения</t>
  </si>
  <si>
    <t>Организация уличного освещения населенных пунктов</t>
  </si>
  <si>
    <t>Иные межбюджетные трансферты бюджетам муниципальных районов из бюджета городского поселения на осуществление части полномочий по реализации мероприятий по благоустройству общественных территорий государственной программы "Формирование современной городской среды на 2018-2025 годы»</t>
  </si>
  <si>
    <t>Иные межбюджетные трансферты бюджетам муниципальных районов из бюджета городского поселения на осуществление части полномочий по реализации мероприятий по благоустройству общественных пространств</t>
  </si>
  <si>
    <t xml:space="preserve">Основное мероприятие «Реализация регионального проекта «Формирование комфортной городской среды» в части благоустройства общественных территорий" </t>
  </si>
  <si>
    <t>01 0 F2 S1552</t>
  </si>
  <si>
    <t>.".</t>
  </si>
  <si>
    <t>Бюджетные инвестиции</t>
  </si>
  <si>
    <t>410</t>
  </si>
  <si>
    <t>Подготовка объектов теплоэнергетики к работе в осенне-зимний период</t>
  </si>
  <si>
    <t>01 0 02 S3150</t>
  </si>
  <si>
    <t>Прочие мероприятия по развитию на территории городского поселения физической культуры, массового спорта</t>
  </si>
  <si>
    <t>01 0 05 22690</t>
  </si>
  <si>
    <t>Уличное освещение населенных пунктов</t>
  </si>
  <si>
    <t>01 0 02 22610</t>
  </si>
  <si>
    <t xml:space="preserve">"Приложение 4
к решению Совета городского поселения город Кириллов от 22.12.2022 № 123                                          (с изменениями, внесенными решениями Совета городского поселения город Кириллов от 03.02.2023 № 125, от 26.04.2023 № 142, от 03.08.2023 № 147, от 08.09.2023 № 148)  
</t>
  </si>
  <si>
    <t>13</t>
  </si>
  <si>
    <t>240</t>
  </si>
  <si>
    <t xml:space="preserve">Приложение 4
к решению Представительного Собрания Кирилловского муниципального округа             от  .12.2023 № ______
</t>
  </si>
</sst>
</file>

<file path=xl/styles.xml><?xml version="1.0" encoding="utf-8"?>
<styleSheet xmlns="http://schemas.openxmlformats.org/spreadsheetml/2006/main">
  <numFmts count="2">
    <numFmt numFmtId="164" formatCode="#,##0.0"/>
    <numFmt numFmtId="165" formatCode="000000"/>
  </numFmts>
  <fonts count="4">
    <font>
      <sz val="11"/>
      <color theme="1"/>
      <name val="Calibri"/>
      <family val="2"/>
      <charset val="204"/>
      <scheme val="minor"/>
    </font>
    <font>
      <sz val="11"/>
      <color theme="1"/>
      <name val="Times New Roman"/>
      <family val="1"/>
      <charset val="204"/>
    </font>
    <font>
      <b/>
      <sz val="11"/>
      <color theme="1"/>
      <name val="Times New Roman"/>
      <family val="1"/>
      <charset val="204"/>
    </font>
    <font>
      <sz val="12"/>
      <color theme="1"/>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45">
    <xf numFmtId="0" fontId="0" fillId="0" borderId="0" xfId="0"/>
    <xf numFmtId="0" fontId="1" fillId="0" borderId="2" xfId="0" applyFont="1" applyBorder="1" applyAlignment="1">
      <alignment horizontal="left" vertical="distributed" wrapText="1"/>
    </xf>
    <xf numFmtId="0" fontId="2" fillId="0" borderId="2" xfId="0" applyFont="1" applyBorder="1" applyAlignment="1">
      <alignment horizontal="left" vertical="distributed" wrapText="1"/>
    </xf>
    <xf numFmtId="0" fontId="3" fillId="0" borderId="2" xfId="0" applyFont="1" applyBorder="1" applyAlignment="1">
      <alignment horizontal="left" vertical="distributed" wrapText="1"/>
    </xf>
    <xf numFmtId="49" fontId="1" fillId="0" borderId="4" xfId="0" applyNumberFormat="1" applyFont="1" applyBorder="1" applyAlignment="1">
      <alignment horizontal="left" vertical="distributed" wrapText="1"/>
    </xf>
    <xf numFmtId="0" fontId="1" fillId="0" borderId="2" xfId="0" applyFont="1" applyBorder="1" applyAlignment="1">
      <alignment horizontal="center" vertical="distributed" wrapText="1"/>
    </xf>
    <xf numFmtId="0" fontId="1" fillId="0" borderId="4" xfId="0" applyFont="1" applyBorder="1" applyAlignment="1">
      <alignment horizontal="center" vertical="distributed" wrapText="1"/>
    </xf>
    <xf numFmtId="49" fontId="1" fillId="0" borderId="4" xfId="0" applyNumberFormat="1" applyFont="1" applyBorder="1" applyAlignment="1">
      <alignment horizontal="center" vertical="center" wrapText="1"/>
    </xf>
    <xf numFmtId="49" fontId="2" fillId="0" borderId="4" xfId="0" applyNumberFormat="1" applyFont="1" applyBorder="1" applyAlignment="1">
      <alignment horizontal="center" vertical="center" wrapText="1"/>
    </xf>
    <xf numFmtId="49" fontId="0" fillId="0" borderId="0" xfId="0" applyNumberFormat="1" applyAlignment="1">
      <alignment horizontal="center" vertical="center"/>
    </xf>
    <xf numFmtId="164" fontId="2" fillId="0" borderId="4" xfId="0" applyNumberFormat="1" applyFont="1" applyBorder="1" applyAlignment="1">
      <alignment horizontal="left" vertical="distributed" wrapText="1"/>
    </xf>
    <xf numFmtId="164" fontId="1" fillId="0" borderId="4" xfId="0" applyNumberFormat="1" applyFont="1" applyBorder="1" applyAlignment="1">
      <alignment horizontal="left" vertical="distributed" wrapText="1"/>
    </xf>
    <xf numFmtId="0" fontId="1" fillId="0" borderId="2" xfId="0" applyFont="1" applyBorder="1" applyAlignment="1">
      <alignment horizontal="left" vertical="distributed" wrapText="1"/>
    </xf>
    <xf numFmtId="0" fontId="1" fillId="0" borderId="0" xfId="0" applyFont="1"/>
    <xf numFmtId="49" fontId="1" fillId="0" borderId="0" xfId="0" applyNumberFormat="1" applyFont="1" applyAlignment="1">
      <alignment horizontal="center" vertical="center"/>
    </xf>
    <xf numFmtId="0" fontId="1" fillId="0" borderId="2" xfId="0" applyFont="1" applyBorder="1" applyAlignment="1">
      <alignment horizontal="left" vertical="distributed" wrapText="1"/>
    </xf>
    <xf numFmtId="49" fontId="1" fillId="2" borderId="4" xfId="0" applyNumberFormat="1" applyFont="1" applyFill="1" applyBorder="1" applyAlignment="1">
      <alignment horizontal="center" vertical="center" wrapText="1"/>
    </xf>
    <xf numFmtId="0" fontId="1" fillId="0" borderId="7" xfId="0" applyFont="1" applyBorder="1" applyAlignment="1">
      <alignment horizontal="left" vertical="distributed" wrapText="1"/>
    </xf>
    <xf numFmtId="49" fontId="1" fillId="0" borderId="7" xfId="0" applyNumberFormat="1" applyFont="1" applyBorder="1" applyAlignment="1">
      <alignment horizontal="center" vertical="center" wrapText="1"/>
    </xf>
    <xf numFmtId="164" fontId="1" fillId="0" borderId="7" xfId="0" applyNumberFormat="1" applyFont="1" applyBorder="1" applyAlignment="1">
      <alignment horizontal="left" vertical="distributed" wrapText="1"/>
    </xf>
    <xf numFmtId="0" fontId="1" fillId="2" borderId="2" xfId="0" applyFont="1" applyFill="1" applyBorder="1" applyAlignment="1">
      <alignment horizontal="left" vertical="distributed" wrapText="1"/>
    </xf>
    <xf numFmtId="0" fontId="1" fillId="0" borderId="2" xfId="0" applyFont="1" applyBorder="1" applyAlignment="1">
      <alignment horizontal="left" vertical="distributed" wrapText="1"/>
    </xf>
    <xf numFmtId="0" fontId="1" fillId="0" borderId="2" xfId="0" applyFont="1" applyBorder="1" applyAlignment="1">
      <alignment horizontal="left" vertical="distributed" wrapText="1"/>
    </xf>
    <xf numFmtId="0" fontId="0" fillId="0" borderId="0" xfId="0" applyAlignment="1">
      <alignment horizontal="right"/>
    </xf>
    <xf numFmtId="0" fontId="1" fillId="0" borderId="2" xfId="0" applyFont="1" applyBorder="1" applyAlignment="1">
      <alignment horizontal="left" vertical="distributed" wrapText="1"/>
    </xf>
    <xf numFmtId="0" fontId="1" fillId="0" borderId="2" xfId="0" applyFont="1" applyBorder="1" applyAlignment="1">
      <alignment horizontal="left" vertical="distributed" wrapText="1"/>
    </xf>
    <xf numFmtId="0" fontId="1" fillId="0" borderId="2" xfId="0" applyFont="1" applyBorder="1" applyAlignment="1">
      <alignment horizontal="left" vertical="distributed" wrapText="1"/>
    </xf>
    <xf numFmtId="0" fontId="1" fillId="0" borderId="2" xfId="0" applyFont="1" applyBorder="1" applyAlignment="1">
      <alignment horizontal="left" vertical="distributed" wrapText="1"/>
    </xf>
    <xf numFmtId="0" fontId="1" fillId="0" borderId="2" xfId="0" applyFont="1" applyBorder="1" applyAlignment="1">
      <alignment horizontal="left" vertical="distributed" wrapText="1"/>
    </xf>
    <xf numFmtId="0" fontId="1" fillId="0" borderId="2" xfId="0" applyFont="1" applyBorder="1" applyAlignment="1">
      <alignment horizontal="left" vertical="distributed" wrapText="1"/>
    </xf>
    <xf numFmtId="164" fontId="1" fillId="0" borderId="1" xfId="0" applyNumberFormat="1" applyFont="1" applyBorder="1" applyAlignment="1">
      <alignment horizontal="left" vertical="distributed" wrapText="1"/>
    </xf>
    <xf numFmtId="164" fontId="1" fillId="0" borderId="2" xfId="0" applyNumberFormat="1" applyFont="1" applyBorder="1" applyAlignment="1">
      <alignment horizontal="left" vertical="distributed" wrapText="1"/>
    </xf>
    <xf numFmtId="0" fontId="1" fillId="0" borderId="1" xfId="0" applyFont="1" applyBorder="1" applyAlignment="1">
      <alignment horizontal="left" vertical="distributed" wrapText="1"/>
    </xf>
    <xf numFmtId="0" fontId="1" fillId="0" borderId="2" xfId="0" applyFont="1" applyBorder="1" applyAlignment="1">
      <alignment horizontal="left" vertical="distributed" wrapText="1"/>
    </xf>
    <xf numFmtId="49" fontId="1" fillId="0" borderId="1" xfId="0" applyNumberFormat="1" applyFont="1" applyBorder="1" applyAlignment="1">
      <alignment horizontal="center" vertical="center" wrapText="1"/>
    </xf>
    <xf numFmtId="49" fontId="1" fillId="0" borderId="2" xfId="0" applyNumberFormat="1" applyFont="1" applyBorder="1" applyAlignment="1">
      <alignment horizontal="center" vertical="center" wrapText="1"/>
    </xf>
    <xf numFmtId="49" fontId="1" fillId="0" borderId="0" xfId="0" applyNumberFormat="1" applyFont="1" applyAlignment="1">
      <alignment wrapText="1"/>
    </xf>
    <xf numFmtId="0" fontId="1" fillId="0" borderId="0" xfId="0" applyFont="1" applyAlignment="1">
      <alignment wrapText="1"/>
    </xf>
    <xf numFmtId="49" fontId="1" fillId="0" borderId="6" xfId="0" applyNumberFormat="1" applyFont="1" applyBorder="1" applyAlignment="1">
      <alignment horizontal="center" vertical="distributed" wrapText="1"/>
    </xf>
    <xf numFmtId="49" fontId="1" fillId="0" borderId="5" xfId="0" applyNumberFormat="1" applyFont="1" applyBorder="1" applyAlignment="1">
      <alignment horizontal="center" vertical="distributed" wrapText="1"/>
    </xf>
    <xf numFmtId="49" fontId="1" fillId="0" borderId="3" xfId="0" applyNumberFormat="1" applyFont="1" applyBorder="1" applyAlignment="1">
      <alignment horizontal="center" vertical="distributed" wrapText="1"/>
    </xf>
    <xf numFmtId="0" fontId="1" fillId="0" borderId="0" xfId="0" applyFont="1" applyAlignment="1">
      <alignment horizontal="center" wrapText="1"/>
    </xf>
    <xf numFmtId="49" fontId="1" fillId="0" borderId="0" xfId="0" applyNumberFormat="1" applyFont="1" applyAlignment="1">
      <alignment horizontal="center" vertical="center" wrapText="1"/>
    </xf>
    <xf numFmtId="165" fontId="1" fillId="0" borderId="0" xfId="0" applyNumberFormat="1" applyFont="1" applyAlignment="1">
      <alignment horizontal="left" wrapText="1"/>
    </xf>
    <xf numFmtId="165" fontId="1" fillId="0" borderId="0" xfId="0" applyNumberFormat="1" applyFont="1" applyAlignment="1">
      <alignment horizontal="left"/>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H194"/>
  <sheetViews>
    <sheetView tabSelected="1" zoomScaleNormal="100" workbookViewId="0">
      <selection activeCell="E4" sqref="E4:H4"/>
    </sheetView>
  </sheetViews>
  <sheetFormatPr defaultRowHeight="15"/>
  <cols>
    <col min="1" max="1" width="45.85546875" customWidth="1"/>
    <col min="2" max="3" width="4.28515625" style="9" customWidth="1"/>
    <col min="4" max="4" width="13.28515625" style="9" customWidth="1"/>
    <col min="5" max="5" width="5.140625" style="9" bestFit="1" customWidth="1"/>
    <col min="6" max="6" width="12.5703125" customWidth="1"/>
    <col min="7" max="8" width="12.85546875" customWidth="1"/>
  </cols>
  <sheetData>
    <row r="1" spans="1:8" ht="24" customHeight="1">
      <c r="E1" s="36" t="s">
        <v>189</v>
      </c>
      <c r="F1" s="37"/>
      <c r="G1" s="37"/>
      <c r="H1" s="37"/>
    </row>
    <row r="2" spans="1:8" ht="23.25" customHeight="1">
      <c r="E2" s="37"/>
      <c r="F2" s="37"/>
      <c r="G2" s="37"/>
      <c r="H2" s="37"/>
    </row>
    <row r="3" spans="1:8" ht="30.75" customHeight="1">
      <c r="E3" s="37"/>
      <c r="F3" s="37"/>
      <c r="G3" s="37"/>
      <c r="H3" s="37"/>
    </row>
    <row r="4" spans="1:8" ht="119.25" customHeight="1">
      <c r="A4" s="13"/>
      <c r="B4" s="14"/>
      <c r="C4" s="14"/>
      <c r="D4" s="14"/>
      <c r="E4" s="43" t="s">
        <v>186</v>
      </c>
      <c r="F4" s="44"/>
      <c r="G4" s="44"/>
      <c r="H4" s="44"/>
    </row>
    <row r="5" spans="1:8">
      <c r="A5" s="41" t="s">
        <v>161</v>
      </c>
      <c r="B5" s="42"/>
      <c r="C5" s="42"/>
      <c r="D5" s="42"/>
      <c r="E5" s="42"/>
      <c r="F5" s="41"/>
      <c r="G5" s="41"/>
      <c r="H5" s="41"/>
    </row>
    <row r="6" spans="1:8" ht="52.35" customHeight="1">
      <c r="A6" s="41"/>
      <c r="B6" s="42"/>
      <c r="C6" s="42"/>
      <c r="D6" s="42"/>
      <c r="E6" s="42"/>
      <c r="F6" s="41"/>
      <c r="G6" s="41"/>
      <c r="H6" s="41"/>
    </row>
    <row r="7" spans="1:8" ht="15.75" thickBot="1"/>
    <row r="8" spans="1:8" ht="15.75" thickBot="1">
      <c r="A8" s="32" t="s">
        <v>0</v>
      </c>
      <c r="B8" s="34" t="s">
        <v>1</v>
      </c>
      <c r="C8" s="34" t="s">
        <v>2</v>
      </c>
      <c r="D8" s="34" t="s">
        <v>3</v>
      </c>
      <c r="E8" s="34" t="s">
        <v>4</v>
      </c>
      <c r="F8" s="38" t="s">
        <v>5</v>
      </c>
      <c r="G8" s="39"/>
      <c r="H8" s="40"/>
    </row>
    <row r="9" spans="1:8" ht="15.75" thickBot="1">
      <c r="A9" s="33"/>
      <c r="B9" s="35"/>
      <c r="C9" s="35"/>
      <c r="D9" s="35"/>
      <c r="E9" s="35"/>
      <c r="F9" s="4" t="s">
        <v>6</v>
      </c>
      <c r="G9" s="4" t="s">
        <v>7</v>
      </c>
      <c r="H9" s="4" t="s">
        <v>162</v>
      </c>
    </row>
    <row r="10" spans="1:8" ht="15.75" thickBot="1">
      <c r="A10" s="5">
        <v>1</v>
      </c>
      <c r="B10" s="7">
        <v>2</v>
      </c>
      <c r="C10" s="7">
        <v>3</v>
      </c>
      <c r="D10" s="7">
        <v>4</v>
      </c>
      <c r="E10" s="7">
        <v>5</v>
      </c>
      <c r="F10" s="6">
        <v>6</v>
      </c>
      <c r="G10" s="6">
        <v>7</v>
      </c>
      <c r="H10" s="6">
        <v>8</v>
      </c>
    </row>
    <row r="11" spans="1:8" ht="15.75" thickBot="1">
      <c r="A11" s="2" t="s">
        <v>8</v>
      </c>
      <c r="B11" s="8" t="s">
        <v>151</v>
      </c>
      <c r="C11" s="8" t="s">
        <v>152</v>
      </c>
      <c r="D11" s="7"/>
      <c r="E11" s="8"/>
      <c r="F11" s="10">
        <f>F12+F24+F28</f>
        <v>8799.6</v>
      </c>
      <c r="G11" s="10">
        <f t="shared" ref="G11:H11" si="0">G12+G24+G28</f>
        <v>8389.1</v>
      </c>
      <c r="H11" s="10">
        <f t="shared" si="0"/>
        <v>8374.2000000000007</v>
      </c>
    </row>
    <row r="12" spans="1:8" ht="93" customHeight="1" thickBot="1">
      <c r="A12" s="2" t="s">
        <v>9</v>
      </c>
      <c r="B12" s="8" t="s">
        <v>151</v>
      </c>
      <c r="C12" s="8" t="s">
        <v>153</v>
      </c>
      <c r="D12" s="8"/>
      <c r="E12" s="8"/>
      <c r="F12" s="10">
        <f>F13+F21</f>
        <v>5040.1000000000004</v>
      </c>
      <c r="G12" s="10">
        <f t="shared" ref="G12:H12" si="1">G13+G21</f>
        <v>4789</v>
      </c>
      <c r="H12" s="10">
        <f t="shared" si="1"/>
        <v>4789</v>
      </c>
    </row>
    <row r="13" spans="1:8" ht="45.75" thickBot="1">
      <c r="A13" s="1" t="s">
        <v>10</v>
      </c>
      <c r="B13" s="7" t="s">
        <v>151</v>
      </c>
      <c r="C13" s="7" t="s">
        <v>153</v>
      </c>
      <c r="D13" s="7" t="s">
        <v>11</v>
      </c>
      <c r="E13" s="7"/>
      <c r="F13" s="11">
        <f>F14</f>
        <v>4972.3</v>
      </c>
      <c r="G13" s="11">
        <f t="shared" ref="G13:H13" si="2">G14</f>
        <v>4739</v>
      </c>
      <c r="H13" s="11">
        <f t="shared" si="2"/>
        <v>4739</v>
      </c>
    </row>
    <row r="14" spans="1:8" ht="60.75" thickBot="1">
      <c r="A14" s="1" t="s">
        <v>12</v>
      </c>
      <c r="B14" s="7" t="s">
        <v>151</v>
      </c>
      <c r="C14" s="7" t="s">
        <v>153</v>
      </c>
      <c r="D14" s="7" t="s">
        <v>13</v>
      </c>
      <c r="E14" s="7"/>
      <c r="F14" s="11">
        <f>F15+F19</f>
        <v>4972.3</v>
      </c>
      <c r="G14" s="11">
        <f t="shared" ref="G14:H14" si="3">G15+G19</f>
        <v>4739</v>
      </c>
      <c r="H14" s="11">
        <f t="shared" si="3"/>
        <v>4739</v>
      </c>
    </row>
    <row r="15" spans="1:8" ht="30.75" thickBot="1">
      <c r="A15" s="1" t="s">
        <v>14</v>
      </c>
      <c r="B15" s="7" t="s">
        <v>151</v>
      </c>
      <c r="C15" s="7" t="s">
        <v>153</v>
      </c>
      <c r="D15" s="7" t="s">
        <v>15</v>
      </c>
      <c r="E15" s="7"/>
      <c r="F15" s="11">
        <f>F16+F17+F18</f>
        <v>4970.3</v>
      </c>
      <c r="G15" s="11">
        <f t="shared" ref="G15:H15" si="4">G16+G17+G18</f>
        <v>4737</v>
      </c>
      <c r="H15" s="11">
        <f t="shared" si="4"/>
        <v>4737</v>
      </c>
    </row>
    <row r="16" spans="1:8" ht="30.75" thickBot="1">
      <c r="A16" s="1" t="s">
        <v>16</v>
      </c>
      <c r="B16" s="7" t="s">
        <v>151</v>
      </c>
      <c r="C16" s="7" t="s">
        <v>153</v>
      </c>
      <c r="D16" s="7" t="s">
        <v>15</v>
      </c>
      <c r="E16" s="7">
        <v>120</v>
      </c>
      <c r="F16" s="11">
        <v>3975.8</v>
      </c>
      <c r="G16" s="11">
        <v>3807</v>
      </c>
      <c r="H16" s="11">
        <v>3807</v>
      </c>
    </row>
    <row r="17" spans="1:8" ht="45.75" thickBot="1">
      <c r="A17" s="1" t="s">
        <v>17</v>
      </c>
      <c r="B17" s="7" t="s">
        <v>151</v>
      </c>
      <c r="C17" s="7" t="s">
        <v>153</v>
      </c>
      <c r="D17" s="7" t="s">
        <v>15</v>
      </c>
      <c r="E17" s="7">
        <v>240</v>
      </c>
      <c r="F17" s="11">
        <v>952</v>
      </c>
      <c r="G17" s="11">
        <v>930</v>
      </c>
      <c r="H17" s="11">
        <v>930</v>
      </c>
    </row>
    <row r="18" spans="1:8" ht="15.75" thickBot="1">
      <c r="A18" s="29" t="s">
        <v>23</v>
      </c>
      <c r="B18" s="7" t="s">
        <v>151</v>
      </c>
      <c r="C18" s="7" t="s">
        <v>153</v>
      </c>
      <c r="D18" s="7" t="s">
        <v>15</v>
      </c>
      <c r="E18" s="7">
        <v>850</v>
      </c>
      <c r="F18" s="11">
        <v>42.5</v>
      </c>
      <c r="G18" s="11">
        <v>0</v>
      </c>
      <c r="H18" s="11">
        <v>0</v>
      </c>
    </row>
    <row r="19" spans="1:8" ht="120.75" thickBot="1">
      <c r="A19" s="1" t="s">
        <v>18</v>
      </c>
      <c r="B19" s="7" t="s">
        <v>151</v>
      </c>
      <c r="C19" s="7" t="s">
        <v>153</v>
      </c>
      <c r="D19" s="7" t="s">
        <v>19</v>
      </c>
      <c r="E19" s="7"/>
      <c r="F19" s="11">
        <f>F20</f>
        <v>2</v>
      </c>
      <c r="G19" s="11">
        <f t="shared" ref="G19:H19" si="5">G20</f>
        <v>2</v>
      </c>
      <c r="H19" s="11">
        <f t="shared" si="5"/>
        <v>2</v>
      </c>
    </row>
    <row r="20" spans="1:8" ht="45.75" thickBot="1">
      <c r="A20" s="1" t="s">
        <v>17</v>
      </c>
      <c r="B20" s="7" t="s">
        <v>151</v>
      </c>
      <c r="C20" s="7" t="s">
        <v>153</v>
      </c>
      <c r="D20" s="7" t="s">
        <v>19</v>
      </c>
      <c r="E20" s="7">
        <v>240</v>
      </c>
      <c r="F20" s="11">
        <v>2</v>
      </c>
      <c r="G20" s="11">
        <v>2</v>
      </c>
      <c r="H20" s="11">
        <v>2</v>
      </c>
    </row>
    <row r="21" spans="1:8" ht="30.75" thickBot="1">
      <c r="A21" s="1" t="s">
        <v>20</v>
      </c>
      <c r="B21" s="7" t="s">
        <v>151</v>
      </c>
      <c r="C21" s="7" t="s">
        <v>153</v>
      </c>
      <c r="D21" s="7" t="s">
        <v>21</v>
      </c>
      <c r="E21" s="8"/>
      <c r="F21" s="11">
        <f>F22</f>
        <v>67.8</v>
      </c>
      <c r="G21" s="11">
        <f t="shared" ref="G21:H22" si="6">G22</f>
        <v>50</v>
      </c>
      <c r="H21" s="11">
        <f t="shared" si="6"/>
        <v>50</v>
      </c>
    </row>
    <row r="22" spans="1:8" ht="30.75" thickBot="1">
      <c r="A22" s="1" t="s">
        <v>14</v>
      </c>
      <c r="B22" s="7" t="s">
        <v>151</v>
      </c>
      <c r="C22" s="7" t="s">
        <v>153</v>
      </c>
      <c r="D22" s="7" t="s">
        <v>22</v>
      </c>
      <c r="E22" s="8"/>
      <c r="F22" s="11">
        <f>F23</f>
        <v>67.8</v>
      </c>
      <c r="G22" s="11">
        <f t="shared" si="6"/>
        <v>50</v>
      </c>
      <c r="H22" s="11">
        <f t="shared" si="6"/>
        <v>50</v>
      </c>
    </row>
    <row r="23" spans="1:8" ht="16.5" thickBot="1">
      <c r="A23" s="3" t="s">
        <v>23</v>
      </c>
      <c r="B23" s="7" t="s">
        <v>151</v>
      </c>
      <c r="C23" s="7" t="s">
        <v>153</v>
      </c>
      <c r="D23" s="7" t="s">
        <v>22</v>
      </c>
      <c r="E23" s="7">
        <v>850</v>
      </c>
      <c r="F23" s="11">
        <v>67.8</v>
      </c>
      <c r="G23" s="11">
        <v>50</v>
      </c>
      <c r="H23" s="11">
        <v>50</v>
      </c>
    </row>
    <row r="24" spans="1:8" ht="15.75" thickBot="1">
      <c r="A24" s="2" t="s">
        <v>24</v>
      </c>
      <c r="B24" s="7" t="s">
        <v>151</v>
      </c>
      <c r="C24" s="8">
        <v>11</v>
      </c>
      <c r="D24" s="8"/>
      <c r="E24" s="8"/>
      <c r="F24" s="10">
        <f>F25</f>
        <v>50</v>
      </c>
      <c r="G24" s="10">
        <f>G25</f>
        <v>50</v>
      </c>
      <c r="H24" s="10">
        <v>50</v>
      </c>
    </row>
    <row r="25" spans="1:8" ht="15.75" thickBot="1">
      <c r="A25" s="1" t="s">
        <v>25</v>
      </c>
      <c r="B25" s="7" t="s">
        <v>151</v>
      </c>
      <c r="C25" s="7">
        <v>11</v>
      </c>
      <c r="D25" s="7" t="s">
        <v>26</v>
      </c>
      <c r="E25" s="7"/>
      <c r="F25" s="11">
        <f>F26</f>
        <v>50</v>
      </c>
      <c r="G25" s="11">
        <f t="shared" ref="G25:H26" si="7">G26</f>
        <v>50</v>
      </c>
      <c r="H25" s="11">
        <f t="shared" si="7"/>
        <v>50</v>
      </c>
    </row>
    <row r="26" spans="1:8" ht="15.75" thickBot="1">
      <c r="A26" s="1" t="s">
        <v>27</v>
      </c>
      <c r="B26" s="7" t="s">
        <v>151</v>
      </c>
      <c r="C26" s="7">
        <v>11</v>
      </c>
      <c r="D26" s="7" t="s">
        <v>28</v>
      </c>
      <c r="E26" s="7"/>
      <c r="F26" s="11">
        <f>F27</f>
        <v>50</v>
      </c>
      <c r="G26" s="11">
        <f t="shared" si="7"/>
        <v>50</v>
      </c>
      <c r="H26" s="11">
        <f t="shared" si="7"/>
        <v>50</v>
      </c>
    </row>
    <row r="27" spans="1:8" ht="15.75" thickBot="1">
      <c r="A27" s="1" t="s">
        <v>29</v>
      </c>
      <c r="B27" s="7" t="s">
        <v>151</v>
      </c>
      <c r="C27" s="7">
        <v>11</v>
      </c>
      <c r="D27" s="7" t="s">
        <v>28</v>
      </c>
      <c r="E27" s="7">
        <v>870</v>
      </c>
      <c r="F27" s="11">
        <v>50</v>
      </c>
      <c r="G27" s="11">
        <v>50</v>
      </c>
      <c r="H27" s="11">
        <v>50</v>
      </c>
    </row>
    <row r="28" spans="1:8" ht="15.75" thickBot="1">
      <c r="A28" s="2" t="s">
        <v>30</v>
      </c>
      <c r="B28" s="7" t="s">
        <v>151</v>
      </c>
      <c r="C28" s="8">
        <v>13</v>
      </c>
      <c r="D28" s="8"/>
      <c r="E28" s="8"/>
      <c r="F28" s="10">
        <f>F29+F51+F54</f>
        <v>3709.4999999999995</v>
      </c>
      <c r="G28" s="10">
        <f t="shared" ref="G28:H28" si="8">G29+G51+G54</f>
        <v>3550.1</v>
      </c>
      <c r="H28" s="10">
        <f t="shared" si="8"/>
        <v>3535.2</v>
      </c>
    </row>
    <row r="29" spans="1:8" ht="45.75" thickBot="1">
      <c r="A29" s="1" t="s">
        <v>10</v>
      </c>
      <c r="B29" s="7" t="s">
        <v>151</v>
      </c>
      <c r="C29" s="7">
        <v>13</v>
      </c>
      <c r="D29" s="7" t="s">
        <v>11</v>
      </c>
      <c r="E29" s="8"/>
      <c r="F29" s="11">
        <f>F30+F34</f>
        <v>3539.4999999999995</v>
      </c>
      <c r="G29" s="11">
        <f t="shared" ref="G29:H29" si="9">G30+G34</f>
        <v>3370.1</v>
      </c>
      <c r="H29" s="11">
        <f t="shared" si="9"/>
        <v>3355.2</v>
      </c>
    </row>
    <row r="30" spans="1:8" ht="45.75" thickBot="1">
      <c r="A30" s="1" t="s">
        <v>31</v>
      </c>
      <c r="B30" s="7" t="s">
        <v>151</v>
      </c>
      <c r="C30" s="7">
        <v>13</v>
      </c>
      <c r="D30" s="7" t="s">
        <v>32</v>
      </c>
      <c r="E30" s="7"/>
      <c r="F30" s="11">
        <f>F31</f>
        <v>480.5</v>
      </c>
      <c r="G30" s="11">
        <f t="shared" ref="G30:H30" si="10">G31</f>
        <v>299</v>
      </c>
      <c r="H30" s="11">
        <f t="shared" si="10"/>
        <v>299</v>
      </c>
    </row>
    <row r="31" spans="1:8" ht="30.75" thickBot="1">
      <c r="A31" s="1" t="s">
        <v>33</v>
      </c>
      <c r="B31" s="7" t="s">
        <v>151</v>
      </c>
      <c r="C31" s="7">
        <v>13</v>
      </c>
      <c r="D31" s="7" t="s">
        <v>34</v>
      </c>
      <c r="E31" s="7"/>
      <c r="F31" s="11">
        <f>F32+F33</f>
        <v>480.5</v>
      </c>
      <c r="G31" s="11">
        <f t="shared" ref="G31:H31" si="11">G32+G33</f>
        <v>299</v>
      </c>
      <c r="H31" s="11">
        <f t="shared" si="11"/>
        <v>299</v>
      </c>
    </row>
    <row r="32" spans="1:8" ht="45.75" thickBot="1">
      <c r="A32" s="1" t="s">
        <v>17</v>
      </c>
      <c r="B32" s="7" t="s">
        <v>151</v>
      </c>
      <c r="C32" s="7">
        <v>13</v>
      </c>
      <c r="D32" s="7" t="s">
        <v>34</v>
      </c>
      <c r="E32" s="7">
        <v>240</v>
      </c>
      <c r="F32" s="11">
        <v>480.5</v>
      </c>
      <c r="G32" s="11">
        <v>256</v>
      </c>
      <c r="H32" s="11">
        <v>256</v>
      </c>
    </row>
    <row r="33" spans="1:8" ht="15.75" thickBot="1">
      <c r="A33" s="28" t="s">
        <v>23</v>
      </c>
      <c r="B33" s="7" t="s">
        <v>151</v>
      </c>
      <c r="C33" s="7">
        <v>13</v>
      </c>
      <c r="D33" s="7" t="s">
        <v>34</v>
      </c>
      <c r="E33" s="7">
        <v>850</v>
      </c>
      <c r="F33" s="11">
        <v>0</v>
      </c>
      <c r="G33" s="11">
        <v>43</v>
      </c>
      <c r="H33" s="11">
        <v>43</v>
      </c>
    </row>
    <row r="34" spans="1:8" ht="60.75" thickBot="1">
      <c r="A34" s="1" t="s">
        <v>12</v>
      </c>
      <c r="B34" s="7" t="s">
        <v>151</v>
      </c>
      <c r="C34" s="7">
        <v>13</v>
      </c>
      <c r="D34" s="7" t="s">
        <v>13</v>
      </c>
      <c r="E34" s="7"/>
      <c r="F34" s="11">
        <f>F35+F37+F39+F41+F43+F45+F47+F49</f>
        <v>3058.9999999999995</v>
      </c>
      <c r="G34" s="11">
        <f t="shared" ref="G34:H34" si="12">G35+G37+G39+G41+G43+G45+G47+G49</f>
        <v>3071.1</v>
      </c>
      <c r="H34" s="11">
        <f t="shared" si="12"/>
        <v>3056.2</v>
      </c>
    </row>
    <row r="35" spans="1:8" ht="75.75" thickBot="1">
      <c r="A35" s="1" t="s">
        <v>35</v>
      </c>
      <c r="B35" s="7" t="s">
        <v>151</v>
      </c>
      <c r="C35" s="7">
        <v>13</v>
      </c>
      <c r="D35" s="7" t="s">
        <v>36</v>
      </c>
      <c r="E35" s="7"/>
      <c r="F35" s="11">
        <f>F36</f>
        <v>151.69999999999999</v>
      </c>
      <c r="G35" s="11">
        <f t="shared" ref="G35:H35" si="13">G36</f>
        <v>163.80000000000001</v>
      </c>
      <c r="H35" s="11">
        <f t="shared" si="13"/>
        <v>148.9</v>
      </c>
    </row>
    <row r="36" spans="1:8" ht="15.75" thickBot="1">
      <c r="A36" s="1" t="s">
        <v>37</v>
      </c>
      <c r="B36" s="7" t="s">
        <v>151</v>
      </c>
      <c r="C36" s="7">
        <v>13</v>
      </c>
      <c r="D36" s="7" t="s">
        <v>36</v>
      </c>
      <c r="E36" s="7">
        <v>540</v>
      </c>
      <c r="F36" s="11">
        <v>151.69999999999999</v>
      </c>
      <c r="G36" s="11">
        <v>163.80000000000001</v>
      </c>
      <c r="H36" s="11">
        <v>148.9</v>
      </c>
    </row>
    <row r="37" spans="1:8" ht="75.75" thickBot="1">
      <c r="A37" s="1" t="s">
        <v>38</v>
      </c>
      <c r="B37" s="7" t="s">
        <v>151</v>
      </c>
      <c r="C37" s="7">
        <v>13</v>
      </c>
      <c r="D37" s="7" t="s">
        <v>39</v>
      </c>
      <c r="E37" s="7"/>
      <c r="F37" s="11">
        <f>F38</f>
        <v>474.4</v>
      </c>
      <c r="G37" s="11">
        <f t="shared" ref="G37:H37" si="14">G38</f>
        <v>474.4</v>
      </c>
      <c r="H37" s="11">
        <f t="shared" si="14"/>
        <v>474.4</v>
      </c>
    </row>
    <row r="38" spans="1:8" ht="15.75" thickBot="1">
      <c r="A38" s="1" t="s">
        <v>37</v>
      </c>
      <c r="B38" s="7" t="s">
        <v>151</v>
      </c>
      <c r="C38" s="7">
        <v>13</v>
      </c>
      <c r="D38" s="7" t="s">
        <v>39</v>
      </c>
      <c r="E38" s="7">
        <v>540</v>
      </c>
      <c r="F38" s="11">
        <v>474.4</v>
      </c>
      <c r="G38" s="11">
        <v>474.4</v>
      </c>
      <c r="H38" s="11">
        <v>474.4</v>
      </c>
    </row>
    <row r="39" spans="1:8" ht="60.75" thickBot="1">
      <c r="A39" s="1" t="s">
        <v>40</v>
      </c>
      <c r="B39" s="7" t="s">
        <v>151</v>
      </c>
      <c r="C39" s="7">
        <v>13</v>
      </c>
      <c r="D39" s="7" t="s">
        <v>41</v>
      </c>
      <c r="E39" s="7"/>
      <c r="F39" s="11">
        <f>F40</f>
        <v>218.6</v>
      </c>
      <c r="G39" s="11">
        <f t="shared" ref="G39:H39" si="15">G40</f>
        <v>218.6</v>
      </c>
      <c r="H39" s="11">
        <f t="shared" si="15"/>
        <v>218.6</v>
      </c>
    </row>
    <row r="40" spans="1:8" ht="15.75" thickBot="1">
      <c r="A40" s="1" t="s">
        <v>37</v>
      </c>
      <c r="B40" s="7" t="s">
        <v>151</v>
      </c>
      <c r="C40" s="7">
        <v>13</v>
      </c>
      <c r="D40" s="7" t="s">
        <v>41</v>
      </c>
      <c r="E40" s="7">
        <v>540</v>
      </c>
      <c r="F40" s="11">
        <v>218.6</v>
      </c>
      <c r="G40" s="11">
        <v>218.6</v>
      </c>
      <c r="H40" s="11">
        <v>218.6</v>
      </c>
    </row>
    <row r="41" spans="1:8" ht="75.75" thickBot="1">
      <c r="A41" s="1" t="s">
        <v>42</v>
      </c>
      <c r="B41" s="7" t="s">
        <v>151</v>
      </c>
      <c r="C41" s="7">
        <v>13</v>
      </c>
      <c r="D41" s="7" t="s">
        <v>43</v>
      </c>
      <c r="E41" s="7"/>
      <c r="F41" s="11">
        <f>F42</f>
        <v>265</v>
      </c>
      <c r="G41" s="11">
        <f t="shared" ref="G41:H41" si="16">G42</f>
        <v>265</v>
      </c>
      <c r="H41" s="11">
        <f t="shared" si="16"/>
        <v>265</v>
      </c>
    </row>
    <row r="42" spans="1:8" ht="15.75" thickBot="1">
      <c r="A42" s="1" t="s">
        <v>37</v>
      </c>
      <c r="B42" s="7" t="s">
        <v>151</v>
      </c>
      <c r="C42" s="7">
        <v>13</v>
      </c>
      <c r="D42" s="7" t="s">
        <v>43</v>
      </c>
      <c r="E42" s="7">
        <v>540</v>
      </c>
      <c r="F42" s="11">
        <v>265</v>
      </c>
      <c r="G42" s="11">
        <v>265</v>
      </c>
      <c r="H42" s="11">
        <v>265</v>
      </c>
    </row>
    <row r="43" spans="1:8" ht="409.5" customHeight="1" thickBot="1">
      <c r="A43" s="1" t="s">
        <v>44</v>
      </c>
      <c r="B43" s="7" t="s">
        <v>151</v>
      </c>
      <c r="C43" s="7">
        <v>13</v>
      </c>
      <c r="D43" s="7" t="s">
        <v>45</v>
      </c>
      <c r="E43" s="7"/>
      <c r="F43" s="11">
        <f>F44</f>
        <v>1002.5</v>
      </c>
      <c r="G43" s="11">
        <f>G44</f>
        <v>1002.5</v>
      </c>
      <c r="H43" s="11">
        <f>H44</f>
        <v>1002.5</v>
      </c>
    </row>
    <row r="44" spans="1:8" ht="15.75" thickBot="1">
      <c r="A44" s="1" t="s">
        <v>37</v>
      </c>
      <c r="B44" s="7" t="s">
        <v>151</v>
      </c>
      <c r="C44" s="7">
        <v>13</v>
      </c>
      <c r="D44" s="7" t="s">
        <v>45</v>
      </c>
      <c r="E44" s="7">
        <v>540</v>
      </c>
      <c r="F44" s="11">
        <v>1002.5</v>
      </c>
      <c r="G44" s="11">
        <v>1002.5</v>
      </c>
      <c r="H44" s="11">
        <v>1002.5</v>
      </c>
    </row>
    <row r="45" spans="1:8" ht="150.75" thickBot="1">
      <c r="A45" s="1" t="s">
        <v>46</v>
      </c>
      <c r="B45" s="7" t="s">
        <v>151</v>
      </c>
      <c r="C45" s="7">
        <v>13</v>
      </c>
      <c r="D45" s="7" t="s">
        <v>47</v>
      </c>
      <c r="E45" s="7"/>
      <c r="F45" s="11">
        <f>F46</f>
        <v>2</v>
      </c>
      <c r="G45" s="11">
        <f t="shared" ref="G45:H45" si="17">G46</f>
        <v>2</v>
      </c>
      <c r="H45" s="11">
        <f t="shared" si="17"/>
        <v>2</v>
      </c>
    </row>
    <row r="46" spans="1:8" ht="15.75" thickBot="1">
      <c r="A46" s="1" t="s">
        <v>37</v>
      </c>
      <c r="B46" s="7" t="s">
        <v>151</v>
      </c>
      <c r="C46" s="7">
        <v>13</v>
      </c>
      <c r="D46" s="7" t="s">
        <v>47</v>
      </c>
      <c r="E46" s="7">
        <v>540</v>
      </c>
      <c r="F46" s="11">
        <v>2</v>
      </c>
      <c r="G46" s="11">
        <v>2</v>
      </c>
      <c r="H46" s="11">
        <v>2</v>
      </c>
    </row>
    <row r="47" spans="1:8" ht="75.75" thickBot="1">
      <c r="A47" s="1" t="s">
        <v>48</v>
      </c>
      <c r="B47" s="7" t="s">
        <v>151</v>
      </c>
      <c r="C47" s="7">
        <v>13</v>
      </c>
      <c r="D47" s="7" t="s">
        <v>49</v>
      </c>
      <c r="E47" s="7"/>
      <c r="F47" s="11">
        <f>F48</f>
        <v>492.1</v>
      </c>
      <c r="G47" s="11">
        <f t="shared" ref="G47:H47" si="18">G48</f>
        <v>492.1</v>
      </c>
      <c r="H47" s="11">
        <f t="shared" si="18"/>
        <v>492.1</v>
      </c>
    </row>
    <row r="48" spans="1:8" ht="15.75" thickBot="1">
      <c r="A48" s="1" t="s">
        <v>37</v>
      </c>
      <c r="B48" s="7" t="s">
        <v>151</v>
      </c>
      <c r="C48" s="7">
        <v>13</v>
      </c>
      <c r="D48" s="7" t="s">
        <v>49</v>
      </c>
      <c r="E48" s="7">
        <v>540</v>
      </c>
      <c r="F48" s="11">
        <v>492.1</v>
      </c>
      <c r="G48" s="11">
        <v>492.1</v>
      </c>
      <c r="H48" s="11">
        <v>492.1</v>
      </c>
    </row>
    <row r="49" spans="1:8" ht="90.75" thickBot="1">
      <c r="A49" s="1" t="s">
        <v>50</v>
      </c>
      <c r="B49" s="7" t="s">
        <v>151</v>
      </c>
      <c r="C49" s="7">
        <v>13</v>
      </c>
      <c r="D49" s="7" t="s">
        <v>51</v>
      </c>
      <c r="E49" s="7"/>
      <c r="F49" s="11">
        <f>F50</f>
        <v>452.7</v>
      </c>
      <c r="G49" s="11">
        <f t="shared" ref="G49:H49" si="19">G50</f>
        <v>452.7</v>
      </c>
      <c r="H49" s="11">
        <f t="shared" si="19"/>
        <v>452.7</v>
      </c>
    </row>
    <row r="50" spans="1:8" ht="15.75" thickBot="1">
      <c r="A50" s="1" t="s">
        <v>37</v>
      </c>
      <c r="B50" s="7" t="s">
        <v>151</v>
      </c>
      <c r="C50" s="7">
        <v>13</v>
      </c>
      <c r="D50" s="7" t="s">
        <v>51</v>
      </c>
      <c r="E50" s="7">
        <v>540</v>
      </c>
      <c r="F50" s="11">
        <v>452.7</v>
      </c>
      <c r="G50" s="11">
        <v>452.7</v>
      </c>
      <c r="H50" s="11">
        <v>452.7</v>
      </c>
    </row>
    <row r="51" spans="1:8" ht="30.75" thickBot="1">
      <c r="A51" s="27" t="s">
        <v>20</v>
      </c>
      <c r="B51" s="7" t="s">
        <v>151</v>
      </c>
      <c r="C51" s="7" t="s">
        <v>187</v>
      </c>
      <c r="D51" s="7" t="s">
        <v>21</v>
      </c>
      <c r="E51" s="8"/>
      <c r="F51" s="11">
        <f>F52</f>
        <v>8</v>
      </c>
      <c r="G51" s="11">
        <f t="shared" ref="G51:H52" si="20">G52</f>
        <v>0</v>
      </c>
      <c r="H51" s="11">
        <f t="shared" si="20"/>
        <v>0</v>
      </c>
    </row>
    <row r="52" spans="1:8" ht="30.75" thickBot="1">
      <c r="A52" s="27" t="s">
        <v>14</v>
      </c>
      <c r="B52" s="7" t="s">
        <v>151</v>
      </c>
      <c r="C52" s="7" t="s">
        <v>187</v>
      </c>
      <c r="D52" s="7" t="s">
        <v>22</v>
      </c>
      <c r="E52" s="8"/>
      <c r="F52" s="11">
        <f>F53</f>
        <v>8</v>
      </c>
      <c r="G52" s="11">
        <f t="shared" si="20"/>
        <v>0</v>
      </c>
      <c r="H52" s="11">
        <f t="shared" si="20"/>
        <v>0</v>
      </c>
    </row>
    <row r="53" spans="1:8" ht="45.75" thickBot="1">
      <c r="A53" s="27" t="s">
        <v>17</v>
      </c>
      <c r="B53" s="7" t="s">
        <v>151</v>
      </c>
      <c r="C53" s="7" t="s">
        <v>187</v>
      </c>
      <c r="D53" s="7" t="s">
        <v>22</v>
      </c>
      <c r="E53" s="7" t="s">
        <v>188</v>
      </c>
      <c r="F53" s="11">
        <v>8</v>
      </c>
      <c r="G53" s="11">
        <v>0</v>
      </c>
      <c r="H53" s="11">
        <v>0</v>
      </c>
    </row>
    <row r="54" spans="1:8" ht="15.75" thickBot="1">
      <c r="A54" s="1" t="s">
        <v>52</v>
      </c>
      <c r="B54" s="7" t="s">
        <v>151</v>
      </c>
      <c r="C54" s="7">
        <v>13</v>
      </c>
      <c r="D54" s="7" t="s">
        <v>53</v>
      </c>
      <c r="E54" s="7"/>
      <c r="F54" s="11">
        <f>F55</f>
        <v>162</v>
      </c>
      <c r="G54" s="11">
        <f t="shared" ref="G54:H55" si="21">G55</f>
        <v>180</v>
      </c>
      <c r="H54" s="11">
        <f t="shared" si="21"/>
        <v>180</v>
      </c>
    </row>
    <row r="55" spans="1:8" ht="45.75" thickBot="1">
      <c r="A55" s="1" t="s">
        <v>54</v>
      </c>
      <c r="B55" s="7" t="s">
        <v>151</v>
      </c>
      <c r="C55" s="7">
        <v>13</v>
      </c>
      <c r="D55" s="7" t="s">
        <v>55</v>
      </c>
      <c r="E55" s="7"/>
      <c r="F55" s="11">
        <f>F56</f>
        <v>162</v>
      </c>
      <c r="G55" s="11">
        <f t="shared" si="21"/>
        <v>180</v>
      </c>
      <c r="H55" s="11">
        <f t="shared" si="21"/>
        <v>180</v>
      </c>
    </row>
    <row r="56" spans="1:8" ht="30.75" thickBot="1">
      <c r="A56" s="1" t="s">
        <v>56</v>
      </c>
      <c r="B56" s="7" t="s">
        <v>151</v>
      </c>
      <c r="C56" s="7">
        <v>13</v>
      </c>
      <c r="D56" s="7" t="s">
        <v>55</v>
      </c>
      <c r="E56" s="16">
        <v>330</v>
      </c>
      <c r="F56" s="11">
        <v>162</v>
      </c>
      <c r="G56" s="11">
        <v>180</v>
      </c>
      <c r="H56" s="11">
        <v>180</v>
      </c>
    </row>
    <row r="57" spans="1:8" ht="43.5" thickBot="1">
      <c r="A57" s="2" t="s">
        <v>57</v>
      </c>
      <c r="B57" s="8" t="s">
        <v>154</v>
      </c>
      <c r="C57" s="8" t="s">
        <v>152</v>
      </c>
      <c r="D57" s="8"/>
      <c r="E57" s="8"/>
      <c r="F57" s="10">
        <f>F58+F65+F70</f>
        <v>1720.5</v>
      </c>
      <c r="G57" s="10">
        <f>G58+G65+G70</f>
        <v>768.3</v>
      </c>
      <c r="H57" s="10">
        <f>H58+H65+H70</f>
        <v>768.3</v>
      </c>
    </row>
    <row r="58" spans="1:8" ht="15.75" thickBot="1">
      <c r="A58" s="2" t="s">
        <v>58</v>
      </c>
      <c r="B58" s="8" t="s">
        <v>154</v>
      </c>
      <c r="C58" s="8" t="s">
        <v>158</v>
      </c>
      <c r="D58" s="8"/>
      <c r="E58" s="8"/>
      <c r="F58" s="10">
        <f>F59</f>
        <v>20</v>
      </c>
      <c r="G58" s="10">
        <f t="shared" ref="G58:H59" si="22">G59</f>
        <v>20</v>
      </c>
      <c r="H58" s="10">
        <f t="shared" si="22"/>
        <v>20</v>
      </c>
    </row>
    <row r="59" spans="1:8" ht="45.75" thickBot="1">
      <c r="A59" s="1" t="s">
        <v>10</v>
      </c>
      <c r="B59" s="7" t="s">
        <v>154</v>
      </c>
      <c r="C59" s="7" t="s">
        <v>158</v>
      </c>
      <c r="D59" s="7" t="s">
        <v>11</v>
      </c>
      <c r="E59" s="7"/>
      <c r="F59" s="11">
        <f>F60</f>
        <v>20</v>
      </c>
      <c r="G59" s="11">
        <f t="shared" si="22"/>
        <v>20</v>
      </c>
      <c r="H59" s="11">
        <f t="shared" si="22"/>
        <v>20</v>
      </c>
    </row>
    <row r="60" spans="1:8" ht="45.75" thickBot="1">
      <c r="A60" s="1" t="s">
        <v>59</v>
      </c>
      <c r="B60" s="7" t="s">
        <v>154</v>
      </c>
      <c r="C60" s="7" t="s">
        <v>158</v>
      </c>
      <c r="D60" s="7" t="s">
        <v>60</v>
      </c>
      <c r="E60" s="7"/>
      <c r="F60" s="11">
        <f>F61+F63</f>
        <v>20</v>
      </c>
      <c r="G60" s="11">
        <f t="shared" ref="G60:H60" si="23">G61+G63</f>
        <v>20</v>
      </c>
      <c r="H60" s="11">
        <f t="shared" si="23"/>
        <v>20</v>
      </c>
    </row>
    <row r="61" spans="1:8" ht="30.75" thickBot="1">
      <c r="A61" s="1" t="s">
        <v>61</v>
      </c>
      <c r="B61" s="7" t="s">
        <v>154</v>
      </c>
      <c r="C61" s="7" t="s">
        <v>158</v>
      </c>
      <c r="D61" s="7" t="s">
        <v>62</v>
      </c>
      <c r="E61" s="7"/>
      <c r="F61" s="11">
        <f>F62</f>
        <v>0</v>
      </c>
      <c r="G61" s="11">
        <f t="shared" ref="G61:H61" si="24">G62</f>
        <v>0</v>
      </c>
      <c r="H61" s="11">
        <f t="shared" si="24"/>
        <v>0</v>
      </c>
    </row>
    <row r="62" spans="1:8" ht="45.75" thickBot="1">
      <c r="A62" s="1" t="s">
        <v>17</v>
      </c>
      <c r="B62" s="7" t="s">
        <v>154</v>
      </c>
      <c r="C62" s="7" t="s">
        <v>158</v>
      </c>
      <c r="D62" s="7" t="s">
        <v>62</v>
      </c>
      <c r="E62" s="7">
        <v>240</v>
      </c>
      <c r="F62" s="11">
        <v>0</v>
      </c>
      <c r="G62" s="11">
        <v>0</v>
      </c>
      <c r="H62" s="11">
        <v>0</v>
      </c>
    </row>
    <row r="63" spans="1:8" ht="195.75" thickBot="1">
      <c r="A63" s="1" t="s">
        <v>63</v>
      </c>
      <c r="B63" s="7" t="s">
        <v>154</v>
      </c>
      <c r="C63" s="7" t="s">
        <v>158</v>
      </c>
      <c r="D63" s="7" t="s">
        <v>64</v>
      </c>
      <c r="E63" s="8"/>
      <c r="F63" s="11">
        <f>F64</f>
        <v>20</v>
      </c>
      <c r="G63" s="11">
        <f t="shared" ref="G63:H63" si="25">G64</f>
        <v>20</v>
      </c>
      <c r="H63" s="11">
        <f t="shared" si="25"/>
        <v>20</v>
      </c>
    </row>
    <row r="64" spans="1:8" ht="15.75" thickBot="1">
      <c r="A64" s="1" t="s">
        <v>37</v>
      </c>
      <c r="B64" s="7" t="s">
        <v>154</v>
      </c>
      <c r="C64" s="7" t="s">
        <v>158</v>
      </c>
      <c r="D64" s="7" t="s">
        <v>64</v>
      </c>
      <c r="E64" s="7">
        <v>540</v>
      </c>
      <c r="F64" s="11">
        <v>20</v>
      </c>
      <c r="G64" s="11">
        <v>20</v>
      </c>
      <c r="H64" s="11">
        <v>20</v>
      </c>
    </row>
    <row r="65" spans="1:8" ht="57.75" thickBot="1">
      <c r="A65" s="2" t="s">
        <v>65</v>
      </c>
      <c r="B65" s="8" t="s">
        <v>154</v>
      </c>
      <c r="C65" s="8">
        <v>10</v>
      </c>
      <c r="D65" s="8"/>
      <c r="E65" s="8"/>
      <c r="F65" s="10">
        <f>F66</f>
        <v>720</v>
      </c>
      <c r="G65" s="10">
        <f t="shared" ref="G65:H67" si="26">G66</f>
        <v>400</v>
      </c>
      <c r="H65" s="10">
        <f t="shared" si="26"/>
        <v>400</v>
      </c>
    </row>
    <row r="66" spans="1:8" ht="45.75" thickBot="1">
      <c r="A66" s="1" t="s">
        <v>10</v>
      </c>
      <c r="B66" s="7" t="s">
        <v>154</v>
      </c>
      <c r="C66" s="7">
        <v>10</v>
      </c>
      <c r="D66" s="7" t="s">
        <v>11</v>
      </c>
      <c r="E66" s="7"/>
      <c r="F66" s="11">
        <f>F67</f>
        <v>720</v>
      </c>
      <c r="G66" s="11">
        <f t="shared" si="26"/>
        <v>400</v>
      </c>
      <c r="H66" s="11">
        <f t="shared" si="26"/>
        <v>400</v>
      </c>
    </row>
    <row r="67" spans="1:8" ht="45.75" thickBot="1">
      <c r="A67" s="1" t="s">
        <v>59</v>
      </c>
      <c r="B67" s="7" t="s">
        <v>154</v>
      </c>
      <c r="C67" s="7">
        <v>10</v>
      </c>
      <c r="D67" s="7" t="s">
        <v>60</v>
      </c>
      <c r="E67" s="8"/>
      <c r="F67" s="11">
        <f>F68</f>
        <v>720</v>
      </c>
      <c r="G67" s="11">
        <f t="shared" si="26"/>
        <v>400</v>
      </c>
      <c r="H67" s="11">
        <f t="shared" si="26"/>
        <v>400</v>
      </c>
    </row>
    <row r="68" spans="1:8" ht="45.75" thickBot="1">
      <c r="A68" s="1" t="s">
        <v>66</v>
      </c>
      <c r="B68" s="7" t="s">
        <v>154</v>
      </c>
      <c r="C68" s="7">
        <v>10</v>
      </c>
      <c r="D68" s="7" t="s">
        <v>67</v>
      </c>
      <c r="E68" s="8"/>
      <c r="F68" s="11">
        <f>F69</f>
        <v>720</v>
      </c>
      <c r="G68" s="11">
        <f t="shared" ref="G68:H68" si="27">G69</f>
        <v>400</v>
      </c>
      <c r="H68" s="11">
        <f t="shared" si="27"/>
        <v>400</v>
      </c>
    </row>
    <row r="69" spans="1:8" ht="45.75" thickBot="1">
      <c r="A69" s="1" t="s">
        <v>17</v>
      </c>
      <c r="B69" s="7" t="s">
        <v>154</v>
      </c>
      <c r="C69" s="7">
        <v>10</v>
      </c>
      <c r="D69" s="7" t="s">
        <v>67</v>
      </c>
      <c r="E69" s="7">
        <v>240</v>
      </c>
      <c r="F69" s="11">
        <v>720</v>
      </c>
      <c r="G69" s="11">
        <v>400</v>
      </c>
      <c r="H69" s="11">
        <v>400</v>
      </c>
    </row>
    <row r="70" spans="1:8" ht="43.5" thickBot="1">
      <c r="A70" s="2" t="s">
        <v>69</v>
      </c>
      <c r="B70" s="8" t="s">
        <v>154</v>
      </c>
      <c r="C70" s="8">
        <v>14</v>
      </c>
      <c r="D70" s="8"/>
      <c r="E70" s="8"/>
      <c r="F70" s="10">
        <f>F71</f>
        <v>980.5</v>
      </c>
      <c r="G70" s="10">
        <f t="shared" ref="G70:H71" si="28">G71</f>
        <v>348.3</v>
      </c>
      <c r="H70" s="10">
        <f t="shared" si="28"/>
        <v>348.3</v>
      </c>
    </row>
    <row r="71" spans="1:8" ht="45.75" thickBot="1">
      <c r="A71" s="1" t="s">
        <v>10</v>
      </c>
      <c r="B71" s="7" t="s">
        <v>154</v>
      </c>
      <c r="C71" s="7">
        <v>14</v>
      </c>
      <c r="D71" s="7" t="s">
        <v>11</v>
      </c>
      <c r="E71" s="7"/>
      <c r="F71" s="11">
        <f>F72</f>
        <v>980.5</v>
      </c>
      <c r="G71" s="11">
        <f t="shared" si="28"/>
        <v>348.3</v>
      </c>
      <c r="H71" s="11">
        <f t="shared" si="28"/>
        <v>348.3</v>
      </c>
    </row>
    <row r="72" spans="1:8" ht="45.75" thickBot="1">
      <c r="A72" s="1" t="s">
        <v>59</v>
      </c>
      <c r="B72" s="7" t="s">
        <v>154</v>
      </c>
      <c r="C72" s="7">
        <v>14</v>
      </c>
      <c r="D72" s="7" t="s">
        <v>60</v>
      </c>
      <c r="E72" s="7"/>
      <c r="F72" s="11">
        <f>F73+F75</f>
        <v>980.5</v>
      </c>
      <c r="G72" s="11">
        <f t="shared" ref="G72:H72" si="29">G73+G75</f>
        <v>348.3</v>
      </c>
      <c r="H72" s="11">
        <f t="shared" si="29"/>
        <v>348.3</v>
      </c>
    </row>
    <row r="73" spans="1:8" ht="30.75" thickBot="1">
      <c r="A73" s="1" t="s">
        <v>70</v>
      </c>
      <c r="B73" s="7" t="s">
        <v>154</v>
      </c>
      <c r="C73" s="7">
        <v>14</v>
      </c>
      <c r="D73" s="7" t="s">
        <v>71</v>
      </c>
      <c r="E73" s="7"/>
      <c r="F73" s="11">
        <f>F74</f>
        <v>895.7</v>
      </c>
      <c r="G73" s="11">
        <f t="shared" ref="G73:H73" si="30">G74</f>
        <v>348.3</v>
      </c>
      <c r="H73" s="11">
        <f t="shared" si="30"/>
        <v>348.3</v>
      </c>
    </row>
    <row r="74" spans="1:8" ht="45.75" thickBot="1">
      <c r="A74" s="1" t="s">
        <v>17</v>
      </c>
      <c r="B74" s="7" t="s">
        <v>154</v>
      </c>
      <c r="C74" s="7">
        <v>14</v>
      </c>
      <c r="D74" s="7" t="s">
        <v>71</v>
      </c>
      <c r="E74" s="7">
        <v>240</v>
      </c>
      <c r="F74" s="11">
        <v>895.7</v>
      </c>
      <c r="G74" s="11">
        <v>348.3</v>
      </c>
      <c r="H74" s="11">
        <v>348.3</v>
      </c>
    </row>
    <row r="75" spans="1:8" ht="30.75" thickBot="1">
      <c r="A75" s="1" t="s">
        <v>72</v>
      </c>
      <c r="B75" s="7" t="s">
        <v>154</v>
      </c>
      <c r="C75" s="7">
        <v>14</v>
      </c>
      <c r="D75" s="7" t="s">
        <v>73</v>
      </c>
      <c r="E75" s="7"/>
      <c r="F75" s="11">
        <f>F76</f>
        <v>84.8</v>
      </c>
      <c r="G75" s="11">
        <f t="shared" ref="G75:H75" si="31">G76</f>
        <v>0</v>
      </c>
      <c r="H75" s="11">
        <f t="shared" si="31"/>
        <v>0</v>
      </c>
    </row>
    <row r="76" spans="1:8" ht="45.75" thickBot="1">
      <c r="A76" s="1" t="s">
        <v>17</v>
      </c>
      <c r="B76" s="7" t="s">
        <v>154</v>
      </c>
      <c r="C76" s="7">
        <v>14</v>
      </c>
      <c r="D76" s="7" t="s">
        <v>73</v>
      </c>
      <c r="E76" s="7">
        <v>240</v>
      </c>
      <c r="F76" s="11">
        <v>84.8</v>
      </c>
      <c r="G76" s="11">
        <v>0</v>
      </c>
      <c r="H76" s="11">
        <v>0</v>
      </c>
    </row>
    <row r="77" spans="1:8" ht="15.75" thickBot="1">
      <c r="A77" s="2" t="s">
        <v>74</v>
      </c>
      <c r="B77" s="8" t="s">
        <v>153</v>
      </c>
      <c r="C77" s="8" t="s">
        <v>152</v>
      </c>
      <c r="D77" s="8"/>
      <c r="E77" s="8"/>
      <c r="F77" s="10">
        <f>F78+F85+F98</f>
        <v>20991.600000000002</v>
      </c>
      <c r="G77" s="10">
        <f t="shared" ref="G77:H77" si="32">G78+G85+G98</f>
        <v>18069.7</v>
      </c>
      <c r="H77" s="10">
        <f t="shared" si="32"/>
        <v>18614.8</v>
      </c>
    </row>
    <row r="78" spans="1:8" ht="15.75" thickBot="1">
      <c r="A78" s="2" t="s">
        <v>75</v>
      </c>
      <c r="B78" s="8" t="s">
        <v>153</v>
      </c>
      <c r="C78" s="8" t="s">
        <v>155</v>
      </c>
      <c r="D78" s="8"/>
      <c r="E78" s="8"/>
      <c r="F78" s="10">
        <f>F79</f>
        <v>474.4</v>
      </c>
      <c r="G78" s="10">
        <f t="shared" ref="G78:H79" si="33">G79</f>
        <v>490</v>
      </c>
      <c r="H78" s="10">
        <f t="shared" si="33"/>
        <v>490</v>
      </c>
    </row>
    <row r="79" spans="1:8" ht="45.75" thickBot="1">
      <c r="A79" s="1" t="s">
        <v>10</v>
      </c>
      <c r="B79" s="7" t="s">
        <v>153</v>
      </c>
      <c r="C79" s="7" t="s">
        <v>155</v>
      </c>
      <c r="D79" s="7" t="s">
        <v>11</v>
      </c>
      <c r="E79" s="8"/>
      <c r="F79" s="11">
        <f>F80</f>
        <v>474.4</v>
      </c>
      <c r="G79" s="11">
        <f t="shared" si="33"/>
        <v>490</v>
      </c>
      <c r="H79" s="11">
        <f t="shared" si="33"/>
        <v>490</v>
      </c>
    </row>
    <row r="80" spans="1:8" ht="60.75" thickBot="1">
      <c r="A80" s="1" t="s">
        <v>76</v>
      </c>
      <c r="B80" s="7" t="s">
        <v>153</v>
      </c>
      <c r="C80" s="7" t="s">
        <v>155</v>
      </c>
      <c r="D80" s="7" t="s">
        <v>77</v>
      </c>
      <c r="E80" s="8"/>
      <c r="F80" s="11">
        <f>F81+F83</f>
        <v>474.4</v>
      </c>
      <c r="G80" s="11">
        <f t="shared" ref="G80:H80" si="34">G81+G83</f>
        <v>490</v>
      </c>
      <c r="H80" s="11">
        <f t="shared" si="34"/>
        <v>490</v>
      </c>
    </row>
    <row r="81" spans="1:8" ht="75.75" thickBot="1">
      <c r="A81" s="1" t="s">
        <v>78</v>
      </c>
      <c r="B81" s="7" t="s">
        <v>153</v>
      </c>
      <c r="C81" s="7" t="s">
        <v>155</v>
      </c>
      <c r="D81" s="7" t="s">
        <v>79</v>
      </c>
      <c r="E81" s="8"/>
      <c r="F81" s="11">
        <f>F82</f>
        <v>474.4</v>
      </c>
      <c r="G81" s="11">
        <f t="shared" ref="G81:H81" si="35">G82</f>
        <v>490</v>
      </c>
      <c r="H81" s="11">
        <f t="shared" si="35"/>
        <v>490</v>
      </c>
    </row>
    <row r="82" spans="1:8" ht="15.75" thickBot="1">
      <c r="A82" s="1" t="s">
        <v>37</v>
      </c>
      <c r="B82" s="7" t="s">
        <v>153</v>
      </c>
      <c r="C82" s="7" t="s">
        <v>155</v>
      </c>
      <c r="D82" s="7" t="s">
        <v>79</v>
      </c>
      <c r="E82" s="7">
        <v>540</v>
      </c>
      <c r="F82" s="11">
        <v>474.4</v>
      </c>
      <c r="G82" s="11">
        <v>490</v>
      </c>
      <c r="H82" s="11">
        <v>490</v>
      </c>
    </row>
    <row r="83" spans="1:8" ht="90.75" thickBot="1">
      <c r="A83" s="1" t="s">
        <v>80</v>
      </c>
      <c r="B83" s="7" t="s">
        <v>153</v>
      </c>
      <c r="C83" s="7" t="s">
        <v>155</v>
      </c>
      <c r="D83" s="7" t="s">
        <v>81</v>
      </c>
      <c r="E83" s="8"/>
      <c r="F83" s="11">
        <f>F84</f>
        <v>0</v>
      </c>
      <c r="G83" s="11">
        <f t="shared" ref="G83:H83" si="36">G84</f>
        <v>0</v>
      </c>
      <c r="H83" s="11">
        <f t="shared" si="36"/>
        <v>0</v>
      </c>
    </row>
    <row r="84" spans="1:8" ht="15.75" thickBot="1">
      <c r="A84" s="1" t="s">
        <v>37</v>
      </c>
      <c r="B84" s="7" t="s">
        <v>153</v>
      </c>
      <c r="C84" s="7" t="s">
        <v>155</v>
      </c>
      <c r="D84" s="7" t="s">
        <v>81</v>
      </c>
      <c r="E84" s="7">
        <v>540</v>
      </c>
      <c r="F84" s="11">
        <v>0</v>
      </c>
      <c r="G84" s="11">
        <v>0</v>
      </c>
      <c r="H84" s="11">
        <v>0</v>
      </c>
    </row>
    <row r="85" spans="1:8" ht="15.75" thickBot="1">
      <c r="A85" s="2" t="s">
        <v>82</v>
      </c>
      <c r="B85" s="8" t="s">
        <v>153</v>
      </c>
      <c r="C85" s="8" t="s">
        <v>158</v>
      </c>
      <c r="D85" s="8"/>
      <c r="E85" s="8"/>
      <c r="F85" s="10">
        <f>F86</f>
        <v>20282.2</v>
      </c>
      <c r="G85" s="10">
        <f t="shared" ref="G85:H86" si="37">G86</f>
        <v>16787.8</v>
      </c>
      <c r="H85" s="10">
        <f t="shared" si="37"/>
        <v>17074.8</v>
      </c>
    </row>
    <row r="86" spans="1:8" ht="45.75" thickBot="1">
      <c r="A86" s="1" t="s">
        <v>10</v>
      </c>
      <c r="B86" s="7" t="s">
        <v>153</v>
      </c>
      <c r="C86" s="7" t="s">
        <v>158</v>
      </c>
      <c r="D86" s="7" t="s">
        <v>11</v>
      </c>
      <c r="E86" s="7"/>
      <c r="F86" s="11">
        <f>F87</f>
        <v>20282.2</v>
      </c>
      <c r="G86" s="11">
        <f t="shared" si="37"/>
        <v>16787.8</v>
      </c>
      <c r="H86" s="11">
        <f t="shared" si="37"/>
        <v>17074.8</v>
      </c>
    </row>
    <row r="87" spans="1:8" ht="60.75" thickBot="1">
      <c r="A87" s="1" t="s">
        <v>76</v>
      </c>
      <c r="B87" s="7" t="s">
        <v>153</v>
      </c>
      <c r="C87" s="7" t="s">
        <v>158</v>
      </c>
      <c r="D87" s="7" t="s">
        <v>77</v>
      </c>
      <c r="E87" s="7"/>
      <c r="F87" s="11">
        <f>F88+F90+F92+F94+F96</f>
        <v>20282.2</v>
      </c>
      <c r="G87" s="11">
        <f t="shared" ref="G87:H87" si="38">G88+G90+G92+G94+G96</f>
        <v>16787.8</v>
      </c>
      <c r="H87" s="11">
        <f t="shared" si="38"/>
        <v>17074.8</v>
      </c>
    </row>
    <row r="88" spans="1:8" ht="90.75" thickBot="1">
      <c r="A88" s="1" t="s">
        <v>83</v>
      </c>
      <c r="B88" s="7" t="s">
        <v>153</v>
      </c>
      <c r="C88" s="7" t="s">
        <v>158</v>
      </c>
      <c r="D88" s="7" t="s">
        <v>84</v>
      </c>
      <c r="E88" s="7"/>
      <c r="F88" s="11">
        <f>F89</f>
        <v>12930</v>
      </c>
      <c r="G88" s="11">
        <f t="shared" ref="G88:H88" si="39">G89</f>
        <v>9968</v>
      </c>
      <c r="H88" s="11">
        <f t="shared" si="39"/>
        <v>10255</v>
      </c>
    </row>
    <row r="89" spans="1:8" ht="45.75" thickBot="1">
      <c r="A89" s="1" t="s">
        <v>17</v>
      </c>
      <c r="B89" s="7" t="s">
        <v>153</v>
      </c>
      <c r="C89" s="7" t="s">
        <v>158</v>
      </c>
      <c r="D89" s="7" t="s">
        <v>84</v>
      </c>
      <c r="E89" s="7">
        <v>240</v>
      </c>
      <c r="F89" s="11">
        <v>12930</v>
      </c>
      <c r="G89" s="11">
        <v>9968</v>
      </c>
      <c r="H89" s="11">
        <v>10255</v>
      </c>
    </row>
    <row r="90" spans="1:8" ht="90.75" thickBot="1">
      <c r="A90" s="1" t="s">
        <v>85</v>
      </c>
      <c r="B90" s="7" t="s">
        <v>153</v>
      </c>
      <c r="C90" s="7" t="s">
        <v>158</v>
      </c>
      <c r="D90" s="7" t="s">
        <v>86</v>
      </c>
      <c r="E90" s="7"/>
      <c r="F90" s="11">
        <f>F91</f>
        <v>317.10000000000002</v>
      </c>
      <c r="G90" s="11">
        <f t="shared" ref="G90:H90" si="40">G91</f>
        <v>0</v>
      </c>
      <c r="H90" s="11">
        <f t="shared" si="40"/>
        <v>0</v>
      </c>
    </row>
    <row r="91" spans="1:8" ht="45.75" thickBot="1">
      <c r="A91" s="1" t="s">
        <v>17</v>
      </c>
      <c r="B91" s="7" t="s">
        <v>153</v>
      </c>
      <c r="C91" s="7" t="s">
        <v>158</v>
      </c>
      <c r="D91" s="7" t="s">
        <v>86</v>
      </c>
      <c r="E91" s="7">
        <v>240</v>
      </c>
      <c r="F91" s="11">
        <v>317.10000000000002</v>
      </c>
      <c r="G91" s="11">
        <v>0</v>
      </c>
      <c r="H91" s="11">
        <v>0</v>
      </c>
    </row>
    <row r="92" spans="1:8" ht="60.75" thickBot="1">
      <c r="A92" s="1" t="s">
        <v>87</v>
      </c>
      <c r="B92" s="7" t="s">
        <v>153</v>
      </c>
      <c r="C92" s="7" t="s">
        <v>158</v>
      </c>
      <c r="D92" s="7" t="s">
        <v>88</v>
      </c>
      <c r="E92" s="7"/>
      <c r="F92" s="11">
        <f>F93</f>
        <v>0</v>
      </c>
      <c r="G92" s="11">
        <f t="shared" ref="G92:H92" si="41">G93</f>
        <v>0</v>
      </c>
      <c r="H92" s="11">
        <f t="shared" si="41"/>
        <v>0</v>
      </c>
    </row>
    <row r="93" spans="1:8" ht="45.75" thickBot="1">
      <c r="A93" s="1" t="s">
        <v>17</v>
      </c>
      <c r="B93" s="7" t="s">
        <v>153</v>
      </c>
      <c r="C93" s="7" t="s">
        <v>158</v>
      </c>
      <c r="D93" s="7" t="s">
        <v>88</v>
      </c>
      <c r="E93" s="7">
        <v>240</v>
      </c>
      <c r="F93" s="11">
        <v>0</v>
      </c>
      <c r="G93" s="11">
        <v>0</v>
      </c>
      <c r="H93" s="11">
        <v>0</v>
      </c>
    </row>
    <row r="94" spans="1:8" ht="105.75" thickBot="1">
      <c r="A94" s="1" t="s">
        <v>89</v>
      </c>
      <c r="B94" s="7" t="s">
        <v>153</v>
      </c>
      <c r="C94" s="7" t="s">
        <v>158</v>
      </c>
      <c r="D94" s="7" t="s">
        <v>90</v>
      </c>
      <c r="E94" s="7"/>
      <c r="F94" s="11">
        <f>F95</f>
        <v>2180.1</v>
      </c>
      <c r="G94" s="11">
        <f t="shared" ref="G94:H94" si="42">G95</f>
        <v>813.8</v>
      </c>
      <c r="H94" s="11">
        <f t="shared" si="42"/>
        <v>813.8</v>
      </c>
    </row>
    <row r="95" spans="1:8" ht="45.75" thickBot="1">
      <c r="A95" s="1" t="s">
        <v>17</v>
      </c>
      <c r="B95" s="7" t="s">
        <v>153</v>
      </c>
      <c r="C95" s="7" t="s">
        <v>158</v>
      </c>
      <c r="D95" s="7" t="s">
        <v>90</v>
      </c>
      <c r="E95" s="7">
        <v>240</v>
      </c>
      <c r="F95" s="11">
        <v>2180.1</v>
      </c>
      <c r="G95" s="11">
        <v>813.8</v>
      </c>
      <c r="H95" s="11">
        <v>813.8</v>
      </c>
    </row>
    <row r="96" spans="1:8" ht="105.75" thickBot="1">
      <c r="A96" s="1" t="s">
        <v>91</v>
      </c>
      <c r="B96" s="7" t="s">
        <v>153</v>
      </c>
      <c r="C96" s="7" t="s">
        <v>158</v>
      </c>
      <c r="D96" s="7" t="s">
        <v>92</v>
      </c>
      <c r="E96" s="7"/>
      <c r="F96" s="11">
        <f>F97</f>
        <v>4855</v>
      </c>
      <c r="G96" s="11">
        <f t="shared" ref="G96:H96" si="43">G97</f>
        <v>6006</v>
      </c>
      <c r="H96" s="11">
        <f t="shared" si="43"/>
        <v>6006</v>
      </c>
    </row>
    <row r="97" spans="1:8" ht="45.75" thickBot="1">
      <c r="A97" s="1" t="s">
        <v>17</v>
      </c>
      <c r="B97" s="7" t="s">
        <v>153</v>
      </c>
      <c r="C97" s="7" t="s">
        <v>158</v>
      </c>
      <c r="D97" s="7" t="s">
        <v>92</v>
      </c>
      <c r="E97" s="7">
        <v>240</v>
      </c>
      <c r="F97" s="11">
        <v>4855</v>
      </c>
      <c r="G97" s="11">
        <v>6006</v>
      </c>
      <c r="H97" s="11">
        <v>6006</v>
      </c>
    </row>
    <row r="98" spans="1:8" ht="29.25" thickBot="1">
      <c r="A98" s="2" t="s">
        <v>93</v>
      </c>
      <c r="B98" s="8" t="s">
        <v>153</v>
      </c>
      <c r="C98" s="8">
        <v>12</v>
      </c>
      <c r="D98" s="8"/>
      <c r="E98" s="8"/>
      <c r="F98" s="10">
        <f>F99</f>
        <v>235</v>
      </c>
      <c r="G98" s="10">
        <f t="shared" ref="G98:H101" si="44">G99</f>
        <v>791.9</v>
      </c>
      <c r="H98" s="10">
        <f t="shared" si="44"/>
        <v>1050</v>
      </c>
    </row>
    <row r="99" spans="1:8" ht="45.75" thickBot="1">
      <c r="A99" s="1" t="s">
        <v>10</v>
      </c>
      <c r="B99" s="7" t="s">
        <v>153</v>
      </c>
      <c r="C99" s="7">
        <v>12</v>
      </c>
      <c r="D99" s="7" t="s">
        <v>11</v>
      </c>
      <c r="E99" s="7"/>
      <c r="F99" s="11">
        <f>F100</f>
        <v>235</v>
      </c>
      <c r="G99" s="11">
        <f t="shared" si="44"/>
        <v>791.9</v>
      </c>
      <c r="H99" s="11">
        <f t="shared" si="44"/>
        <v>1050</v>
      </c>
    </row>
    <row r="100" spans="1:8" ht="45.75" thickBot="1">
      <c r="A100" s="1" t="s">
        <v>31</v>
      </c>
      <c r="B100" s="7" t="s">
        <v>153</v>
      </c>
      <c r="C100" s="7">
        <v>12</v>
      </c>
      <c r="D100" s="7" t="s">
        <v>32</v>
      </c>
      <c r="E100" s="7"/>
      <c r="F100" s="11">
        <f>F101+F103</f>
        <v>235</v>
      </c>
      <c r="G100" s="11">
        <f t="shared" ref="G100:H100" si="45">G101+G103</f>
        <v>791.9</v>
      </c>
      <c r="H100" s="11">
        <f t="shared" si="45"/>
        <v>1050</v>
      </c>
    </row>
    <row r="101" spans="1:8" ht="30.75" thickBot="1">
      <c r="A101" s="1" t="s">
        <v>33</v>
      </c>
      <c r="B101" s="7" t="s">
        <v>153</v>
      </c>
      <c r="C101" s="7">
        <v>12</v>
      </c>
      <c r="D101" s="7" t="s">
        <v>34</v>
      </c>
      <c r="E101" s="7"/>
      <c r="F101" s="11">
        <f>F102</f>
        <v>235</v>
      </c>
      <c r="G101" s="11">
        <f t="shared" si="44"/>
        <v>50</v>
      </c>
      <c r="H101" s="11">
        <f t="shared" si="44"/>
        <v>50</v>
      </c>
    </row>
    <row r="102" spans="1:8" ht="45.75" thickBot="1">
      <c r="A102" s="12" t="s">
        <v>17</v>
      </c>
      <c r="B102" s="7" t="s">
        <v>153</v>
      </c>
      <c r="C102" s="7">
        <v>12</v>
      </c>
      <c r="D102" s="7" t="s">
        <v>34</v>
      </c>
      <c r="E102" s="7">
        <v>240</v>
      </c>
      <c r="F102" s="11">
        <v>235</v>
      </c>
      <c r="G102" s="11">
        <v>50</v>
      </c>
      <c r="H102" s="11">
        <v>50</v>
      </c>
    </row>
    <row r="103" spans="1:8" ht="30.75" thickBot="1">
      <c r="A103" s="21" t="s">
        <v>165</v>
      </c>
      <c r="B103" s="7" t="s">
        <v>153</v>
      </c>
      <c r="C103" s="7">
        <v>12</v>
      </c>
      <c r="D103" s="7" t="s">
        <v>166</v>
      </c>
      <c r="E103" s="7"/>
      <c r="F103" s="11">
        <f>F104</f>
        <v>0</v>
      </c>
      <c r="G103" s="11">
        <f t="shared" ref="G103:H103" si="46">G104</f>
        <v>741.9</v>
      </c>
      <c r="H103" s="11">
        <f t="shared" si="46"/>
        <v>1000</v>
      </c>
    </row>
    <row r="104" spans="1:8" ht="45.75" thickBot="1">
      <c r="A104" s="12" t="s">
        <v>17</v>
      </c>
      <c r="B104" s="7" t="s">
        <v>153</v>
      </c>
      <c r="C104" s="7">
        <v>12</v>
      </c>
      <c r="D104" s="7" t="s">
        <v>166</v>
      </c>
      <c r="E104" s="7">
        <v>240</v>
      </c>
      <c r="F104" s="11">
        <v>0</v>
      </c>
      <c r="G104" s="11">
        <v>741.9</v>
      </c>
      <c r="H104" s="11">
        <v>1000</v>
      </c>
    </row>
    <row r="105" spans="1:8" ht="29.25" thickBot="1">
      <c r="A105" s="2" t="s">
        <v>94</v>
      </c>
      <c r="B105" s="8" t="s">
        <v>156</v>
      </c>
      <c r="C105" s="8" t="s">
        <v>152</v>
      </c>
      <c r="D105" s="7"/>
      <c r="E105" s="7"/>
      <c r="F105" s="10">
        <f>F106+F112+F125+F145</f>
        <v>204199.4</v>
      </c>
      <c r="G105" s="10">
        <f t="shared" ref="G105:H105" si="47">G106+G112+G125+G145</f>
        <v>22773.5</v>
      </c>
      <c r="H105" s="10">
        <f t="shared" si="47"/>
        <v>13939</v>
      </c>
    </row>
    <row r="106" spans="1:8" ht="15.75" thickBot="1">
      <c r="A106" s="2" t="s">
        <v>95</v>
      </c>
      <c r="B106" s="8" t="s">
        <v>156</v>
      </c>
      <c r="C106" s="8" t="s">
        <v>151</v>
      </c>
      <c r="D106" s="8"/>
      <c r="E106" s="8"/>
      <c r="F106" s="10">
        <f>F107</f>
        <v>649</v>
      </c>
      <c r="G106" s="10">
        <f t="shared" ref="G106:H106" si="48">G107</f>
        <v>300</v>
      </c>
      <c r="H106" s="10">
        <f t="shared" si="48"/>
        <v>550</v>
      </c>
    </row>
    <row r="107" spans="1:8" ht="42" customHeight="1">
      <c r="A107" s="32" t="s">
        <v>10</v>
      </c>
      <c r="B107" s="34" t="s">
        <v>156</v>
      </c>
      <c r="C107" s="34" t="s">
        <v>151</v>
      </c>
      <c r="D107" s="34" t="s">
        <v>11</v>
      </c>
      <c r="E107" s="34"/>
      <c r="F107" s="30">
        <f>F109</f>
        <v>649</v>
      </c>
      <c r="G107" s="30">
        <f t="shared" ref="G107:H107" si="49">G109</f>
        <v>300</v>
      </c>
      <c r="H107" s="30">
        <f t="shared" si="49"/>
        <v>550</v>
      </c>
    </row>
    <row r="108" spans="1:8" ht="6" customHeight="1" thickBot="1">
      <c r="A108" s="33"/>
      <c r="B108" s="35"/>
      <c r="C108" s="35"/>
      <c r="D108" s="35"/>
      <c r="E108" s="35"/>
      <c r="F108" s="31"/>
      <c r="G108" s="31"/>
      <c r="H108" s="31"/>
    </row>
    <row r="109" spans="1:8" ht="45.75" thickBot="1">
      <c r="A109" s="12" t="s">
        <v>164</v>
      </c>
      <c r="B109" s="7" t="s">
        <v>156</v>
      </c>
      <c r="C109" s="7" t="s">
        <v>151</v>
      </c>
      <c r="D109" s="7" t="s">
        <v>96</v>
      </c>
      <c r="E109" s="7"/>
      <c r="F109" s="11">
        <f>F110</f>
        <v>649</v>
      </c>
      <c r="G109" s="11">
        <f t="shared" ref="G109:H110" si="50">G110</f>
        <v>300</v>
      </c>
      <c r="H109" s="11">
        <f t="shared" si="50"/>
        <v>550</v>
      </c>
    </row>
    <row r="110" spans="1:8" ht="30.75" thickBot="1">
      <c r="A110" s="1" t="s">
        <v>97</v>
      </c>
      <c r="B110" s="7" t="s">
        <v>156</v>
      </c>
      <c r="C110" s="7" t="s">
        <v>151</v>
      </c>
      <c r="D110" s="7" t="s">
        <v>98</v>
      </c>
      <c r="E110" s="7"/>
      <c r="F110" s="11">
        <f>F111</f>
        <v>649</v>
      </c>
      <c r="G110" s="11">
        <f t="shared" si="50"/>
        <v>300</v>
      </c>
      <c r="H110" s="11">
        <f t="shared" si="50"/>
        <v>550</v>
      </c>
    </row>
    <row r="111" spans="1:8" ht="45.75" thickBot="1">
      <c r="A111" s="1" t="s">
        <v>17</v>
      </c>
      <c r="B111" s="7" t="s">
        <v>156</v>
      </c>
      <c r="C111" s="7" t="s">
        <v>151</v>
      </c>
      <c r="D111" s="7" t="s">
        <v>98</v>
      </c>
      <c r="E111" s="7">
        <v>240</v>
      </c>
      <c r="F111" s="11">
        <v>649</v>
      </c>
      <c r="G111" s="11">
        <v>300</v>
      </c>
      <c r="H111" s="11">
        <v>550</v>
      </c>
    </row>
    <row r="112" spans="1:8" ht="15.75" thickBot="1">
      <c r="A112" s="2" t="s">
        <v>99</v>
      </c>
      <c r="B112" s="8" t="s">
        <v>156</v>
      </c>
      <c r="C112" s="8" t="s">
        <v>159</v>
      </c>
      <c r="D112" s="8"/>
      <c r="E112" s="8"/>
      <c r="F112" s="10">
        <f>F113</f>
        <v>174244</v>
      </c>
      <c r="G112" s="10">
        <f t="shared" ref="G112:H113" si="51">G113</f>
        <v>10278.200000000001</v>
      </c>
      <c r="H112" s="10">
        <f t="shared" si="51"/>
        <v>1460</v>
      </c>
    </row>
    <row r="113" spans="1:8" ht="45.75" thickBot="1">
      <c r="A113" s="1" t="s">
        <v>10</v>
      </c>
      <c r="B113" s="7" t="s">
        <v>156</v>
      </c>
      <c r="C113" s="7" t="s">
        <v>159</v>
      </c>
      <c r="D113" s="7" t="s">
        <v>11</v>
      </c>
      <c r="E113" s="7"/>
      <c r="F113" s="11">
        <f>F114</f>
        <v>174244</v>
      </c>
      <c r="G113" s="11">
        <f t="shared" si="51"/>
        <v>10278.200000000001</v>
      </c>
      <c r="H113" s="11">
        <f t="shared" si="51"/>
        <v>1460</v>
      </c>
    </row>
    <row r="114" spans="1:8" ht="60.75" thickBot="1">
      <c r="A114" s="1" t="s">
        <v>100</v>
      </c>
      <c r="B114" s="7" t="s">
        <v>156</v>
      </c>
      <c r="C114" s="7" t="s">
        <v>159</v>
      </c>
      <c r="D114" s="7" t="s">
        <v>101</v>
      </c>
      <c r="E114" s="7"/>
      <c r="F114" s="11">
        <f>F115+F118+F120+F123</f>
        <v>174244</v>
      </c>
      <c r="G114" s="11">
        <f t="shared" ref="G114:H114" si="52">G115+G118+G120+G123</f>
        <v>10278.200000000001</v>
      </c>
      <c r="H114" s="11">
        <f t="shared" si="52"/>
        <v>1460</v>
      </c>
    </row>
    <row r="115" spans="1:8" ht="30.75" thickBot="1">
      <c r="A115" s="1" t="s">
        <v>102</v>
      </c>
      <c r="B115" s="7" t="s">
        <v>156</v>
      </c>
      <c r="C115" s="7" t="s">
        <v>159</v>
      </c>
      <c r="D115" s="7" t="s">
        <v>103</v>
      </c>
      <c r="E115" s="7"/>
      <c r="F115" s="11">
        <f>F116+F117</f>
        <v>25758.5</v>
      </c>
      <c r="G115" s="11">
        <f t="shared" ref="G115:H115" si="53">G116+G117</f>
        <v>2060</v>
      </c>
      <c r="H115" s="11">
        <f t="shared" si="53"/>
        <v>1460</v>
      </c>
    </row>
    <row r="116" spans="1:8" ht="45.75" thickBot="1">
      <c r="A116" s="1" t="s">
        <v>17</v>
      </c>
      <c r="B116" s="7" t="s">
        <v>156</v>
      </c>
      <c r="C116" s="7" t="s">
        <v>159</v>
      </c>
      <c r="D116" s="7" t="s">
        <v>103</v>
      </c>
      <c r="E116" s="7">
        <v>240</v>
      </c>
      <c r="F116" s="11">
        <v>16956.400000000001</v>
      </c>
      <c r="G116" s="11">
        <v>2060</v>
      </c>
      <c r="H116" s="11">
        <v>1460</v>
      </c>
    </row>
    <row r="117" spans="1:8" ht="15.75" thickBot="1">
      <c r="A117" s="24" t="s">
        <v>178</v>
      </c>
      <c r="B117" s="7" t="s">
        <v>156</v>
      </c>
      <c r="C117" s="7" t="s">
        <v>159</v>
      </c>
      <c r="D117" s="7" t="s">
        <v>103</v>
      </c>
      <c r="E117" s="7" t="s">
        <v>179</v>
      </c>
      <c r="F117" s="11">
        <v>8802.1</v>
      </c>
      <c r="G117" s="11">
        <v>0</v>
      </c>
      <c r="H117" s="11">
        <v>0</v>
      </c>
    </row>
    <row r="118" spans="1:8" ht="15.75" thickBot="1">
      <c r="A118" s="1" t="s">
        <v>68</v>
      </c>
      <c r="B118" s="7" t="s">
        <v>156</v>
      </c>
      <c r="C118" s="7" t="s">
        <v>159</v>
      </c>
      <c r="D118" s="7" t="s">
        <v>104</v>
      </c>
      <c r="E118" s="7"/>
      <c r="F118" s="11">
        <f>F119</f>
        <v>830</v>
      </c>
      <c r="G118" s="11">
        <f t="shared" ref="G118:H118" si="54">G119</f>
        <v>0</v>
      </c>
      <c r="H118" s="11">
        <f t="shared" si="54"/>
        <v>0</v>
      </c>
    </row>
    <row r="119" spans="1:8" ht="45.75" thickBot="1">
      <c r="A119" s="12" t="s">
        <v>17</v>
      </c>
      <c r="B119" s="7" t="s">
        <v>156</v>
      </c>
      <c r="C119" s="7" t="s">
        <v>159</v>
      </c>
      <c r="D119" s="7" t="s">
        <v>104</v>
      </c>
      <c r="E119" s="7">
        <v>240</v>
      </c>
      <c r="F119" s="11">
        <v>830</v>
      </c>
      <c r="G119" s="11">
        <v>0</v>
      </c>
      <c r="H119" s="11">
        <v>0</v>
      </c>
    </row>
    <row r="120" spans="1:8" ht="45.75" thickBot="1">
      <c r="A120" s="21" t="s">
        <v>167</v>
      </c>
      <c r="B120" s="7" t="s">
        <v>156</v>
      </c>
      <c r="C120" s="7" t="s">
        <v>159</v>
      </c>
      <c r="D120" s="7" t="s">
        <v>168</v>
      </c>
      <c r="E120" s="7"/>
      <c r="F120" s="11">
        <f>F121+F122</f>
        <v>0</v>
      </c>
      <c r="G120" s="11">
        <f>G121+G122</f>
        <v>8218.2000000000007</v>
      </c>
      <c r="H120" s="11">
        <f>H121+H122</f>
        <v>0</v>
      </c>
    </row>
    <row r="121" spans="1:8" ht="45.75" thickBot="1">
      <c r="A121" s="21" t="s">
        <v>17</v>
      </c>
      <c r="B121" s="7" t="s">
        <v>156</v>
      </c>
      <c r="C121" s="7" t="s">
        <v>159</v>
      </c>
      <c r="D121" s="7" t="s">
        <v>168</v>
      </c>
      <c r="E121" s="7">
        <v>240</v>
      </c>
      <c r="F121" s="11">
        <v>0</v>
      </c>
      <c r="G121" s="11">
        <v>0</v>
      </c>
      <c r="H121" s="11">
        <v>0</v>
      </c>
    </row>
    <row r="122" spans="1:8" ht="15.75" thickBot="1">
      <c r="A122" s="27" t="s">
        <v>178</v>
      </c>
      <c r="B122" s="7" t="s">
        <v>156</v>
      </c>
      <c r="C122" s="7" t="s">
        <v>159</v>
      </c>
      <c r="D122" s="7" t="s">
        <v>168</v>
      </c>
      <c r="E122" s="7" t="s">
        <v>179</v>
      </c>
      <c r="F122" s="11">
        <v>0</v>
      </c>
      <c r="G122" s="11">
        <v>8218.2000000000007</v>
      </c>
      <c r="H122" s="11">
        <v>0</v>
      </c>
    </row>
    <row r="123" spans="1:8" ht="30.75" thickBot="1">
      <c r="A123" s="24" t="s">
        <v>180</v>
      </c>
      <c r="B123" s="7" t="s">
        <v>156</v>
      </c>
      <c r="C123" s="7" t="s">
        <v>159</v>
      </c>
      <c r="D123" s="7" t="s">
        <v>181</v>
      </c>
      <c r="E123" s="7"/>
      <c r="F123" s="11">
        <f>F124</f>
        <v>147655.5</v>
      </c>
      <c r="G123" s="11">
        <f t="shared" ref="G123:H123" si="55">G124</f>
        <v>0</v>
      </c>
      <c r="H123" s="11">
        <f t="shared" si="55"/>
        <v>0</v>
      </c>
    </row>
    <row r="124" spans="1:8" ht="15.75" thickBot="1">
      <c r="A124" s="25" t="s">
        <v>178</v>
      </c>
      <c r="B124" s="7" t="s">
        <v>156</v>
      </c>
      <c r="C124" s="7" t="s">
        <v>159</v>
      </c>
      <c r="D124" s="7" t="s">
        <v>181</v>
      </c>
      <c r="E124" s="7" t="s">
        <v>179</v>
      </c>
      <c r="F124" s="11">
        <v>147655.5</v>
      </c>
      <c r="G124" s="11">
        <v>0</v>
      </c>
      <c r="H124" s="11">
        <v>0</v>
      </c>
    </row>
    <row r="125" spans="1:8" ht="15.75" thickBot="1">
      <c r="A125" s="2" t="s">
        <v>105</v>
      </c>
      <c r="B125" s="8" t="s">
        <v>156</v>
      </c>
      <c r="C125" s="8" t="s">
        <v>154</v>
      </c>
      <c r="D125" s="8"/>
      <c r="E125" s="8"/>
      <c r="F125" s="10">
        <f>F126</f>
        <v>28987.9</v>
      </c>
      <c r="G125" s="10">
        <f t="shared" ref="G125:H125" si="56">G126</f>
        <v>11909.3</v>
      </c>
      <c r="H125" s="10">
        <f t="shared" si="56"/>
        <v>11643</v>
      </c>
    </row>
    <row r="126" spans="1:8" ht="45.75" thickBot="1">
      <c r="A126" s="1" t="s">
        <v>10</v>
      </c>
      <c r="B126" s="7" t="s">
        <v>156</v>
      </c>
      <c r="C126" s="7" t="s">
        <v>154</v>
      </c>
      <c r="D126" s="7" t="s">
        <v>11</v>
      </c>
      <c r="E126" s="7"/>
      <c r="F126" s="11">
        <f>F127+F138</f>
        <v>28987.9</v>
      </c>
      <c r="G126" s="11">
        <f t="shared" ref="G126:H126" si="57">G127+G138</f>
        <v>11909.3</v>
      </c>
      <c r="H126" s="11">
        <f t="shared" si="57"/>
        <v>11643</v>
      </c>
    </row>
    <row r="127" spans="1:8" ht="60.75" thickBot="1">
      <c r="A127" s="1" t="s">
        <v>100</v>
      </c>
      <c r="B127" s="7" t="s">
        <v>156</v>
      </c>
      <c r="C127" s="7" t="s">
        <v>154</v>
      </c>
      <c r="D127" s="7" t="s">
        <v>101</v>
      </c>
      <c r="E127" s="7"/>
      <c r="F127" s="11">
        <f>F128+F130+F132+F134+F136</f>
        <v>27970.100000000002</v>
      </c>
      <c r="G127" s="11">
        <f t="shared" ref="G127:H127" si="58">G128+G130+G132+G134+G136</f>
        <v>11048.599999999999</v>
      </c>
      <c r="H127" s="11">
        <f t="shared" si="58"/>
        <v>11462</v>
      </c>
    </row>
    <row r="128" spans="1:8" ht="15.75" thickBot="1">
      <c r="A128" s="20" t="s">
        <v>184</v>
      </c>
      <c r="B128" s="7" t="s">
        <v>156</v>
      </c>
      <c r="C128" s="7" t="s">
        <v>154</v>
      </c>
      <c r="D128" s="7" t="s">
        <v>185</v>
      </c>
      <c r="E128" s="7"/>
      <c r="F128" s="11">
        <f>F129</f>
        <v>1094.2</v>
      </c>
      <c r="G128" s="11">
        <f>G129</f>
        <v>0</v>
      </c>
      <c r="H128" s="11">
        <f>H129</f>
        <v>0</v>
      </c>
    </row>
    <row r="129" spans="1:8" ht="45.75" thickBot="1">
      <c r="A129" s="26" t="s">
        <v>17</v>
      </c>
      <c r="B129" s="7" t="s">
        <v>156</v>
      </c>
      <c r="C129" s="7" t="s">
        <v>154</v>
      </c>
      <c r="D129" s="7" t="s">
        <v>185</v>
      </c>
      <c r="E129" s="7">
        <v>240</v>
      </c>
      <c r="F129" s="11">
        <v>1094.2</v>
      </c>
      <c r="G129" s="11">
        <v>0</v>
      </c>
      <c r="H129" s="11">
        <v>0</v>
      </c>
    </row>
    <row r="130" spans="1:8" ht="30.75" thickBot="1">
      <c r="A130" s="20" t="s">
        <v>171</v>
      </c>
      <c r="B130" s="7" t="s">
        <v>156</v>
      </c>
      <c r="C130" s="7" t="s">
        <v>154</v>
      </c>
      <c r="D130" s="7" t="s">
        <v>106</v>
      </c>
      <c r="E130" s="7"/>
      <c r="F130" s="11">
        <f>F131</f>
        <v>19742.900000000001</v>
      </c>
      <c r="G130" s="11">
        <f t="shared" ref="G130:H130" si="59">G131</f>
        <v>6681.4</v>
      </c>
      <c r="H130" s="11">
        <f t="shared" si="59"/>
        <v>7094.8</v>
      </c>
    </row>
    <row r="131" spans="1:8" ht="45.75" thickBot="1">
      <c r="A131" s="1" t="s">
        <v>17</v>
      </c>
      <c r="B131" s="7" t="s">
        <v>156</v>
      </c>
      <c r="C131" s="7" t="s">
        <v>154</v>
      </c>
      <c r="D131" s="7" t="s">
        <v>106</v>
      </c>
      <c r="E131" s="7">
        <v>240</v>
      </c>
      <c r="F131" s="11">
        <v>19742.900000000001</v>
      </c>
      <c r="G131" s="11">
        <v>6681.4</v>
      </c>
      <c r="H131" s="11">
        <v>7094.8</v>
      </c>
    </row>
    <row r="132" spans="1:8" ht="30.75" thickBot="1">
      <c r="A132" s="20" t="s">
        <v>172</v>
      </c>
      <c r="B132" s="7" t="s">
        <v>156</v>
      </c>
      <c r="C132" s="7" t="s">
        <v>154</v>
      </c>
      <c r="D132" s="7" t="s">
        <v>107</v>
      </c>
      <c r="E132" s="7"/>
      <c r="F132" s="11">
        <f>F133</f>
        <v>3638.9</v>
      </c>
      <c r="G132" s="11">
        <f t="shared" ref="G132:H132" si="60">G133</f>
        <v>4367.2</v>
      </c>
      <c r="H132" s="11">
        <f t="shared" si="60"/>
        <v>4367.2</v>
      </c>
    </row>
    <row r="133" spans="1:8" ht="45.75" thickBot="1">
      <c r="A133" s="1" t="s">
        <v>17</v>
      </c>
      <c r="B133" s="7" t="s">
        <v>156</v>
      </c>
      <c r="C133" s="7" t="s">
        <v>154</v>
      </c>
      <c r="D133" s="7" t="s">
        <v>107</v>
      </c>
      <c r="E133" s="7">
        <v>240</v>
      </c>
      <c r="F133" s="11">
        <v>3638.9</v>
      </c>
      <c r="G133" s="11">
        <v>4367.2</v>
      </c>
      <c r="H133" s="11">
        <v>4367.2</v>
      </c>
    </row>
    <row r="134" spans="1:8" ht="30.75" thickBot="1">
      <c r="A134" s="1" t="s">
        <v>108</v>
      </c>
      <c r="B134" s="7" t="s">
        <v>156</v>
      </c>
      <c r="C134" s="7" t="s">
        <v>154</v>
      </c>
      <c r="D134" s="7" t="s">
        <v>109</v>
      </c>
      <c r="E134" s="7"/>
      <c r="F134" s="11">
        <f>F135</f>
        <v>394.1</v>
      </c>
      <c r="G134" s="11">
        <f t="shared" ref="G134:H134" si="61">G135</f>
        <v>0</v>
      </c>
      <c r="H134" s="11">
        <f t="shared" si="61"/>
        <v>0</v>
      </c>
    </row>
    <row r="135" spans="1:8" ht="45.75" thickBot="1">
      <c r="A135" s="1" t="s">
        <v>17</v>
      </c>
      <c r="B135" s="7" t="s">
        <v>156</v>
      </c>
      <c r="C135" s="7" t="s">
        <v>154</v>
      </c>
      <c r="D135" s="7" t="s">
        <v>109</v>
      </c>
      <c r="E135" s="7">
        <v>240</v>
      </c>
      <c r="F135" s="11">
        <v>394.1</v>
      </c>
      <c r="G135" s="11">
        <v>0</v>
      </c>
      <c r="H135" s="11">
        <v>0</v>
      </c>
    </row>
    <row r="136" spans="1:8" ht="15.75" thickBot="1">
      <c r="A136" s="1" t="s">
        <v>68</v>
      </c>
      <c r="B136" s="7" t="s">
        <v>156</v>
      </c>
      <c r="C136" s="7" t="s">
        <v>154</v>
      </c>
      <c r="D136" s="7" t="s">
        <v>104</v>
      </c>
      <c r="E136" s="7"/>
      <c r="F136" s="11">
        <f>F137</f>
        <v>3100</v>
      </c>
      <c r="G136" s="11">
        <f t="shared" ref="G136:H136" si="62">G137</f>
        <v>0</v>
      </c>
      <c r="H136" s="11">
        <f t="shared" si="62"/>
        <v>0</v>
      </c>
    </row>
    <row r="137" spans="1:8" ht="45.75" thickBot="1">
      <c r="A137" s="1" t="s">
        <v>17</v>
      </c>
      <c r="B137" s="7" t="s">
        <v>156</v>
      </c>
      <c r="C137" s="7" t="s">
        <v>154</v>
      </c>
      <c r="D137" s="7" t="s">
        <v>104</v>
      </c>
      <c r="E137" s="7">
        <v>240</v>
      </c>
      <c r="F137" s="11">
        <v>3100</v>
      </c>
      <c r="G137" s="11">
        <v>0</v>
      </c>
      <c r="H137" s="11">
        <v>0</v>
      </c>
    </row>
    <row r="138" spans="1:8" ht="60.75" thickBot="1">
      <c r="A138" s="20" t="s">
        <v>175</v>
      </c>
      <c r="B138" s="7" t="s">
        <v>156</v>
      </c>
      <c r="C138" s="7" t="s">
        <v>154</v>
      </c>
      <c r="D138" s="7" t="s">
        <v>110</v>
      </c>
      <c r="E138" s="7"/>
      <c r="F138" s="11">
        <f>F139+F141+F143</f>
        <v>1017.8000000000001</v>
      </c>
      <c r="G138" s="11">
        <f t="shared" ref="G138:H138" si="63">G139+G141+G143</f>
        <v>860.7</v>
      </c>
      <c r="H138" s="11">
        <f t="shared" si="63"/>
        <v>181</v>
      </c>
    </row>
    <row r="139" spans="1:8" ht="105.75" thickBot="1">
      <c r="A139" s="20" t="s">
        <v>173</v>
      </c>
      <c r="B139" s="7" t="s">
        <v>156</v>
      </c>
      <c r="C139" s="7" t="s">
        <v>154</v>
      </c>
      <c r="D139" s="7" t="s">
        <v>111</v>
      </c>
      <c r="E139" s="7"/>
      <c r="F139" s="11">
        <f>F140</f>
        <v>152.4</v>
      </c>
      <c r="G139" s="11">
        <f t="shared" ref="G139:H139" si="64">G140</f>
        <v>194</v>
      </c>
      <c r="H139" s="11">
        <f t="shared" si="64"/>
        <v>181</v>
      </c>
    </row>
    <row r="140" spans="1:8" ht="15.75" thickBot="1">
      <c r="A140" s="1" t="s">
        <v>112</v>
      </c>
      <c r="B140" s="7" t="s">
        <v>156</v>
      </c>
      <c r="C140" s="7" t="s">
        <v>154</v>
      </c>
      <c r="D140" s="7" t="s">
        <v>111</v>
      </c>
      <c r="E140" s="7">
        <v>540</v>
      </c>
      <c r="F140" s="11">
        <v>152.4</v>
      </c>
      <c r="G140" s="11">
        <v>194</v>
      </c>
      <c r="H140" s="11">
        <v>181</v>
      </c>
    </row>
    <row r="141" spans="1:8" ht="75.75" thickBot="1">
      <c r="A141" s="20" t="s">
        <v>174</v>
      </c>
      <c r="B141" s="7" t="s">
        <v>156</v>
      </c>
      <c r="C141" s="7" t="s">
        <v>154</v>
      </c>
      <c r="D141" s="7" t="s">
        <v>176</v>
      </c>
      <c r="E141" s="7"/>
      <c r="F141" s="11">
        <f>F142</f>
        <v>198.7</v>
      </c>
      <c r="G141" s="11">
        <f t="shared" ref="G141:H141" si="65">G142</f>
        <v>0</v>
      </c>
      <c r="H141" s="11">
        <f t="shared" si="65"/>
        <v>0</v>
      </c>
    </row>
    <row r="142" spans="1:8" ht="15.75" thickBot="1">
      <c r="A142" s="22" t="s">
        <v>112</v>
      </c>
      <c r="B142" s="7" t="s">
        <v>156</v>
      </c>
      <c r="C142" s="7" t="s">
        <v>154</v>
      </c>
      <c r="D142" s="7" t="s">
        <v>176</v>
      </c>
      <c r="E142" s="7">
        <v>540</v>
      </c>
      <c r="F142" s="11">
        <v>198.7</v>
      </c>
      <c r="G142" s="11">
        <v>0</v>
      </c>
      <c r="H142" s="11">
        <v>0</v>
      </c>
    </row>
    <row r="143" spans="1:8" ht="30.75" thickBot="1">
      <c r="A143" s="1" t="s">
        <v>113</v>
      </c>
      <c r="B143" s="7" t="s">
        <v>156</v>
      </c>
      <c r="C143" s="7" t="s">
        <v>154</v>
      </c>
      <c r="D143" s="7" t="s">
        <v>114</v>
      </c>
      <c r="E143" s="7"/>
      <c r="F143" s="11">
        <f>F144</f>
        <v>666.7</v>
      </c>
      <c r="G143" s="11">
        <f t="shared" ref="G143:H143" si="66">G144</f>
        <v>666.7</v>
      </c>
      <c r="H143" s="11">
        <f t="shared" si="66"/>
        <v>0</v>
      </c>
    </row>
    <row r="144" spans="1:8" ht="45.75" thickBot="1">
      <c r="A144" s="1" t="s">
        <v>17</v>
      </c>
      <c r="B144" s="7" t="s">
        <v>156</v>
      </c>
      <c r="C144" s="7" t="s">
        <v>154</v>
      </c>
      <c r="D144" s="7" t="s">
        <v>114</v>
      </c>
      <c r="E144" s="7">
        <v>240</v>
      </c>
      <c r="F144" s="11">
        <v>666.7</v>
      </c>
      <c r="G144" s="11">
        <v>666.7</v>
      </c>
      <c r="H144" s="11">
        <v>0</v>
      </c>
    </row>
    <row r="145" spans="1:8" ht="30" customHeight="1" thickBot="1">
      <c r="A145" s="2" t="s">
        <v>115</v>
      </c>
      <c r="B145" s="8" t="s">
        <v>156</v>
      </c>
      <c r="C145" s="8" t="s">
        <v>156</v>
      </c>
      <c r="D145" s="7"/>
      <c r="E145" s="7"/>
      <c r="F145" s="10">
        <f>F146</f>
        <v>318.5</v>
      </c>
      <c r="G145" s="10">
        <f t="shared" ref="G145:H145" si="67">G146</f>
        <v>286</v>
      </c>
      <c r="H145" s="10">
        <f t="shared" si="67"/>
        <v>286</v>
      </c>
    </row>
    <row r="146" spans="1:8" ht="59.25" customHeight="1" thickBot="1">
      <c r="A146" s="17" t="s">
        <v>10</v>
      </c>
      <c r="B146" s="18" t="s">
        <v>156</v>
      </c>
      <c r="C146" s="18" t="s">
        <v>156</v>
      </c>
      <c r="D146" s="18" t="s">
        <v>11</v>
      </c>
      <c r="E146" s="18"/>
      <c r="F146" s="19">
        <f>F147</f>
        <v>318.5</v>
      </c>
      <c r="G146" s="19">
        <f t="shared" ref="G146:H146" si="68">G147</f>
        <v>286</v>
      </c>
      <c r="H146" s="19">
        <f t="shared" si="68"/>
        <v>286</v>
      </c>
    </row>
    <row r="147" spans="1:8" ht="45.75" thickBot="1">
      <c r="A147" s="20" t="s">
        <v>164</v>
      </c>
      <c r="B147" s="7" t="s">
        <v>156</v>
      </c>
      <c r="C147" s="7" t="s">
        <v>156</v>
      </c>
      <c r="D147" s="7" t="s">
        <v>96</v>
      </c>
      <c r="E147" s="7"/>
      <c r="F147" s="11">
        <f>F148</f>
        <v>318.5</v>
      </c>
      <c r="G147" s="11">
        <f t="shared" ref="G147:H148" si="69">G148</f>
        <v>286</v>
      </c>
      <c r="H147" s="11">
        <f t="shared" si="69"/>
        <v>286</v>
      </c>
    </row>
    <row r="148" spans="1:8" ht="30.75" thickBot="1">
      <c r="A148" s="1" t="s">
        <v>97</v>
      </c>
      <c r="B148" s="7" t="s">
        <v>156</v>
      </c>
      <c r="C148" s="7" t="s">
        <v>156</v>
      </c>
      <c r="D148" s="7" t="s">
        <v>98</v>
      </c>
      <c r="E148" s="7"/>
      <c r="F148" s="11">
        <f>F149</f>
        <v>318.5</v>
      </c>
      <c r="G148" s="11">
        <f t="shared" si="69"/>
        <v>286</v>
      </c>
      <c r="H148" s="11">
        <f t="shared" si="69"/>
        <v>286</v>
      </c>
    </row>
    <row r="149" spans="1:8" ht="45.75" thickBot="1">
      <c r="A149" s="1" t="s">
        <v>17</v>
      </c>
      <c r="B149" s="7" t="s">
        <v>156</v>
      </c>
      <c r="C149" s="7" t="s">
        <v>156</v>
      </c>
      <c r="D149" s="7" t="s">
        <v>98</v>
      </c>
      <c r="E149" s="7">
        <v>240</v>
      </c>
      <c r="F149" s="11">
        <v>318.5</v>
      </c>
      <c r="G149" s="11">
        <v>286</v>
      </c>
      <c r="H149" s="11">
        <v>286</v>
      </c>
    </row>
    <row r="150" spans="1:8" ht="15.75" thickBot="1">
      <c r="A150" s="2" t="s">
        <v>116</v>
      </c>
      <c r="B150" s="8" t="s">
        <v>157</v>
      </c>
      <c r="C150" s="8" t="s">
        <v>152</v>
      </c>
      <c r="D150" s="7"/>
      <c r="E150" s="7"/>
      <c r="F150" s="10">
        <f>F151</f>
        <v>19</v>
      </c>
      <c r="G150" s="10">
        <f t="shared" ref="G150:H154" si="70">G151</f>
        <v>30</v>
      </c>
      <c r="H150" s="10">
        <f t="shared" si="70"/>
        <v>30</v>
      </c>
    </row>
    <row r="151" spans="1:8" ht="15.75" thickBot="1">
      <c r="A151" s="2" t="s">
        <v>117</v>
      </c>
      <c r="B151" s="8" t="s">
        <v>157</v>
      </c>
      <c r="C151" s="8" t="s">
        <v>157</v>
      </c>
      <c r="D151" s="8"/>
      <c r="E151" s="8"/>
      <c r="F151" s="10">
        <f>F152</f>
        <v>19</v>
      </c>
      <c r="G151" s="10">
        <f t="shared" si="70"/>
        <v>30</v>
      </c>
      <c r="H151" s="10">
        <f t="shared" si="70"/>
        <v>30</v>
      </c>
    </row>
    <row r="152" spans="1:8" ht="45.75" thickBot="1">
      <c r="A152" s="1" t="s">
        <v>10</v>
      </c>
      <c r="B152" s="7" t="s">
        <v>157</v>
      </c>
      <c r="C152" s="7" t="s">
        <v>157</v>
      </c>
      <c r="D152" s="7" t="s">
        <v>11</v>
      </c>
      <c r="E152" s="7"/>
      <c r="F152" s="11">
        <f>F153</f>
        <v>19</v>
      </c>
      <c r="G152" s="11">
        <f t="shared" si="70"/>
        <v>30</v>
      </c>
      <c r="H152" s="11">
        <f t="shared" si="70"/>
        <v>30</v>
      </c>
    </row>
    <row r="153" spans="1:8" ht="45.75" thickBot="1">
      <c r="A153" s="1" t="s">
        <v>118</v>
      </c>
      <c r="B153" s="7" t="s">
        <v>157</v>
      </c>
      <c r="C153" s="7" t="s">
        <v>157</v>
      </c>
      <c r="D153" s="7" t="s">
        <v>119</v>
      </c>
      <c r="E153" s="7"/>
      <c r="F153" s="11">
        <f>F154</f>
        <v>19</v>
      </c>
      <c r="G153" s="11">
        <f t="shared" si="70"/>
        <v>30</v>
      </c>
      <c r="H153" s="11">
        <f t="shared" si="70"/>
        <v>30</v>
      </c>
    </row>
    <row r="154" spans="1:8" ht="75.75" thickBot="1">
      <c r="A154" s="1" t="s">
        <v>120</v>
      </c>
      <c r="B154" s="7" t="s">
        <v>157</v>
      </c>
      <c r="C154" s="7" t="s">
        <v>157</v>
      </c>
      <c r="D154" s="7" t="s">
        <v>121</v>
      </c>
      <c r="E154" s="7"/>
      <c r="F154" s="11">
        <f>F155</f>
        <v>19</v>
      </c>
      <c r="G154" s="11">
        <f t="shared" si="70"/>
        <v>30</v>
      </c>
      <c r="H154" s="11">
        <f t="shared" si="70"/>
        <v>30</v>
      </c>
    </row>
    <row r="155" spans="1:8" ht="45.75" thickBot="1">
      <c r="A155" s="1" t="s">
        <v>17</v>
      </c>
      <c r="B155" s="7" t="s">
        <v>157</v>
      </c>
      <c r="C155" s="7" t="s">
        <v>157</v>
      </c>
      <c r="D155" s="7" t="s">
        <v>121</v>
      </c>
      <c r="E155" s="7">
        <v>240</v>
      </c>
      <c r="F155" s="11">
        <v>19</v>
      </c>
      <c r="G155" s="11">
        <v>30</v>
      </c>
      <c r="H155" s="11">
        <v>30</v>
      </c>
    </row>
    <row r="156" spans="1:8" ht="15.75" thickBot="1">
      <c r="A156" s="2" t="s">
        <v>122</v>
      </c>
      <c r="B156" s="8" t="s">
        <v>155</v>
      </c>
      <c r="C156" s="8" t="s">
        <v>152</v>
      </c>
      <c r="D156" s="7"/>
      <c r="E156" s="7"/>
      <c r="F156" s="10">
        <f>F157+F162</f>
        <v>406.8</v>
      </c>
      <c r="G156" s="10">
        <f t="shared" ref="G156:H156" si="71">G157+G162</f>
        <v>120</v>
      </c>
      <c r="H156" s="10">
        <f t="shared" si="71"/>
        <v>120</v>
      </c>
    </row>
    <row r="157" spans="1:8" ht="15.75" thickBot="1">
      <c r="A157" s="2" t="s">
        <v>123</v>
      </c>
      <c r="B157" s="8" t="s">
        <v>155</v>
      </c>
      <c r="C157" s="8" t="s">
        <v>151</v>
      </c>
      <c r="D157" s="7"/>
      <c r="E157" s="7"/>
      <c r="F157" s="10">
        <f>F158</f>
        <v>20</v>
      </c>
      <c r="G157" s="10">
        <f t="shared" ref="G157:H160" si="72">G158</f>
        <v>20</v>
      </c>
      <c r="H157" s="10">
        <f t="shared" si="72"/>
        <v>20</v>
      </c>
    </row>
    <row r="158" spans="1:8" ht="45.75" thickBot="1">
      <c r="A158" s="1" t="s">
        <v>10</v>
      </c>
      <c r="B158" s="7" t="s">
        <v>155</v>
      </c>
      <c r="C158" s="7" t="s">
        <v>151</v>
      </c>
      <c r="D158" s="7" t="s">
        <v>11</v>
      </c>
      <c r="E158" s="7"/>
      <c r="F158" s="11">
        <f>F159</f>
        <v>20</v>
      </c>
      <c r="G158" s="11">
        <f t="shared" si="72"/>
        <v>20</v>
      </c>
      <c r="H158" s="11">
        <f t="shared" si="72"/>
        <v>20</v>
      </c>
    </row>
    <row r="159" spans="1:8" ht="30.75" thickBot="1">
      <c r="A159" s="1" t="s">
        <v>124</v>
      </c>
      <c r="B159" s="7" t="s">
        <v>155</v>
      </c>
      <c r="C159" s="7" t="s">
        <v>151</v>
      </c>
      <c r="D159" s="7" t="s">
        <v>125</v>
      </c>
      <c r="E159" s="7"/>
      <c r="F159" s="11">
        <f>F160</f>
        <v>20</v>
      </c>
      <c r="G159" s="11">
        <f t="shared" si="72"/>
        <v>20</v>
      </c>
      <c r="H159" s="11">
        <f t="shared" si="72"/>
        <v>20</v>
      </c>
    </row>
    <row r="160" spans="1:8" ht="75.75" thickBot="1">
      <c r="A160" s="1" t="s">
        <v>126</v>
      </c>
      <c r="B160" s="7" t="s">
        <v>155</v>
      </c>
      <c r="C160" s="7" t="s">
        <v>151</v>
      </c>
      <c r="D160" s="7" t="s">
        <v>127</v>
      </c>
      <c r="E160" s="7"/>
      <c r="F160" s="11">
        <f>F161</f>
        <v>20</v>
      </c>
      <c r="G160" s="11">
        <f t="shared" si="72"/>
        <v>20</v>
      </c>
      <c r="H160" s="11">
        <f t="shared" si="72"/>
        <v>20</v>
      </c>
    </row>
    <row r="161" spans="1:8" ht="15.75" thickBot="1">
      <c r="A161" s="1" t="s">
        <v>112</v>
      </c>
      <c r="B161" s="7" t="s">
        <v>155</v>
      </c>
      <c r="C161" s="7" t="s">
        <v>151</v>
      </c>
      <c r="D161" s="7" t="s">
        <v>127</v>
      </c>
      <c r="E161" s="7">
        <v>540</v>
      </c>
      <c r="F161" s="11">
        <v>20</v>
      </c>
      <c r="G161" s="11">
        <v>20</v>
      </c>
      <c r="H161" s="11">
        <v>20</v>
      </c>
    </row>
    <row r="162" spans="1:8" ht="29.25" thickBot="1">
      <c r="A162" s="2" t="s">
        <v>128</v>
      </c>
      <c r="B162" s="8" t="s">
        <v>155</v>
      </c>
      <c r="C162" s="8" t="s">
        <v>153</v>
      </c>
      <c r="D162" s="8"/>
      <c r="E162" s="8"/>
      <c r="F162" s="10">
        <f>F163</f>
        <v>386.8</v>
      </c>
      <c r="G162" s="10">
        <f t="shared" ref="G162:H165" si="73">G163</f>
        <v>100</v>
      </c>
      <c r="H162" s="10">
        <f t="shared" si="73"/>
        <v>100</v>
      </c>
    </row>
    <row r="163" spans="1:8" ht="45.75" thickBot="1">
      <c r="A163" s="1" t="s">
        <v>10</v>
      </c>
      <c r="B163" s="7" t="s">
        <v>155</v>
      </c>
      <c r="C163" s="7" t="s">
        <v>153</v>
      </c>
      <c r="D163" s="7" t="s">
        <v>11</v>
      </c>
      <c r="E163" s="7"/>
      <c r="F163" s="11">
        <f>F164</f>
        <v>386.8</v>
      </c>
      <c r="G163" s="11">
        <f t="shared" si="73"/>
        <v>100</v>
      </c>
      <c r="H163" s="11">
        <f t="shared" si="73"/>
        <v>100</v>
      </c>
    </row>
    <row r="164" spans="1:8" ht="30.75" thickBot="1">
      <c r="A164" s="1" t="s">
        <v>124</v>
      </c>
      <c r="B164" s="7" t="s">
        <v>155</v>
      </c>
      <c r="C164" s="7" t="s">
        <v>153</v>
      </c>
      <c r="D164" s="7" t="s">
        <v>125</v>
      </c>
      <c r="E164" s="7"/>
      <c r="F164" s="11">
        <f>F165</f>
        <v>386.8</v>
      </c>
      <c r="G164" s="11">
        <f t="shared" si="73"/>
        <v>100</v>
      </c>
      <c r="H164" s="11">
        <f t="shared" si="73"/>
        <v>100</v>
      </c>
    </row>
    <row r="165" spans="1:8" ht="30.75" thickBot="1">
      <c r="A165" s="1" t="s">
        <v>129</v>
      </c>
      <c r="B165" s="7" t="s">
        <v>155</v>
      </c>
      <c r="C165" s="7" t="s">
        <v>153</v>
      </c>
      <c r="D165" s="7" t="s">
        <v>130</v>
      </c>
      <c r="E165" s="7"/>
      <c r="F165" s="11">
        <f>F166</f>
        <v>386.8</v>
      </c>
      <c r="G165" s="11">
        <f t="shared" si="73"/>
        <v>100</v>
      </c>
      <c r="H165" s="11">
        <f t="shared" si="73"/>
        <v>100</v>
      </c>
    </row>
    <row r="166" spans="1:8" ht="45.75" thickBot="1">
      <c r="A166" s="1" t="s">
        <v>17</v>
      </c>
      <c r="B166" s="7" t="s">
        <v>155</v>
      </c>
      <c r="C166" s="7" t="s">
        <v>153</v>
      </c>
      <c r="D166" s="7" t="s">
        <v>130</v>
      </c>
      <c r="E166" s="7">
        <v>240</v>
      </c>
      <c r="F166" s="11">
        <v>386.8</v>
      </c>
      <c r="G166" s="11">
        <v>100</v>
      </c>
      <c r="H166" s="11">
        <v>100</v>
      </c>
    </row>
    <row r="167" spans="1:8" ht="15.75" thickBot="1">
      <c r="A167" s="2" t="s">
        <v>131</v>
      </c>
      <c r="B167" s="8">
        <v>10</v>
      </c>
      <c r="C167" s="8" t="s">
        <v>152</v>
      </c>
      <c r="D167" s="7"/>
      <c r="E167" s="7"/>
      <c r="F167" s="10">
        <f>F168+F173</f>
        <v>636.30000000000007</v>
      </c>
      <c r="G167" s="10">
        <f t="shared" ref="G167:H167" si="74">G168+G173</f>
        <v>634.30000000000007</v>
      </c>
      <c r="H167" s="10">
        <f t="shared" si="74"/>
        <v>634.30000000000007</v>
      </c>
    </row>
    <row r="168" spans="1:8" ht="15.75" thickBot="1">
      <c r="A168" s="2" t="s">
        <v>132</v>
      </c>
      <c r="B168" s="8">
        <v>10</v>
      </c>
      <c r="C168" s="8" t="s">
        <v>151</v>
      </c>
      <c r="D168" s="7"/>
      <c r="E168" s="7"/>
      <c r="F168" s="10">
        <f>F169</f>
        <v>522.6</v>
      </c>
      <c r="G168" s="10">
        <f t="shared" ref="G168:H171" si="75">G169</f>
        <v>522.6</v>
      </c>
      <c r="H168" s="10">
        <f t="shared" si="75"/>
        <v>522.6</v>
      </c>
    </row>
    <row r="169" spans="1:8" ht="45.75" thickBot="1">
      <c r="A169" s="1" t="s">
        <v>10</v>
      </c>
      <c r="B169" s="7">
        <v>10</v>
      </c>
      <c r="C169" s="7" t="s">
        <v>151</v>
      </c>
      <c r="D169" s="7" t="s">
        <v>11</v>
      </c>
      <c r="E169" s="7"/>
      <c r="F169" s="11">
        <f>F170</f>
        <v>522.6</v>
      </c>
      <c r="G169" s="11">
        <f t="shared" si="75"/>
        <v>522.6</v>
      </c>
      <c r="H169" s="11">
        <f t="shared" si="75"/>
        <v>522.6</v>
      </c>
    </row>
    <row r="170" spans="1:8" ht="60.75" thickBot="1">
      <c r="A170" s="1" t="s">
        <v>12</v>
      </c>
      <c r="B170" s="7">
        <v>10</v>
      </c>
      <c r="C170" s="7" t="s">
        <v>151</v>
      </c>
      <c r="D170" s="7" t="s">
        <v>13</v>
      </c>
      <c r="E170" s="7"/>
      <c r="F170" s="11">
        <f>F171</f>
        <v>522.6</v>
      </c>
      <c r="G170" s="11">
        <f t="shared" si="75"/>
        <v>522.6</v>
      </c>
      <c r="H170" s="11">
        <f t="shared" si="75"/>
        <v>522.6</v>
      </c>
    </row>
    <row r="171" spans="1:8" ht="45.75" thickBot="1">
      <c r="A171" s="1" t="s">
        <v>133</v>
      </c>
      <c r="B171" s="7">
        <v>10</v>
      </c>
      <c r="C171" s="7" t="s">
        <v>151</v>
      </c>
      <c r="D171" s="16" t="s">
        <v>134</v>
      </c>
      <c r="E171" s="7"/>
      <c r="F171" s="11">
        <f>F172</f>
        <v>522.6</v>
      </c>
      <c r="G171" s="11">
        <f t="shared" si="75"/>
        <v>522.6</v>
      </c>
      <c r="H171" s="11">
        <f t="shared" si="75"/>
        <v>522.6</v>
      </c>
    </row>
    <row r="172" spans="1:8" ht="33" customHeight="1" thickBot="1">
      <c r="A172" s="15" t="s">
        <v>169</v>
      </c>
      <c r="B172" s="7">
        <v>10</v>
      </c>
      <c r="C172" s="7" t="s">
        <v>151</v>
      </c>
      <c r="D172" s="7" t="s">
        <v>134</v>
      </c>
      <c r="E172" s="16" t="s">
        <v>170</v>
      </c>
      <c r="F172" s="11">
        <v>522.6</v>
      </c>
      <c r="G172" s="11">
        <v>522.6</v>
      </c>
      <c r="H172" s="11">
        <v>522.6</v>
      </c>
    </row>
    <row r="173" spans="1:8" ht="29.25" thickBot="1">
      <c r="A173" s="2" t="s">
        <v>135</v>
      </c>
      <c r="B173" s="8">
        <v>10</v>
      </c>
      <c r="C173" s="8" t="s">
        <v>160</v>
      </c>
      <c r="D173" s="8"/>
      <c r="E173" s="7"/>
      <c r="F173" s="10">
        <f>F174</f>
        <v>113.7</v>
      </c>
      <c r="G173" s="10">
        <f t="shared" ref="G173:H173" si="76">G174</f>
        <v>111.7</v>
      </c>
      <c r="H173" s="10">
        <f t="shared" si="76"/>
        <v>111.7</v>
      </c>
    </row>
    <row r="174" spans="1:8" ht="15.75" thickBot="1">
      <c r="A174" s="1" t="s">
        <v>136</v>
      </c>
      <c r="B174" s="7">
        <v>10</v>
      </c>
      <c r="C174" s="7" t="s">
        <v>160</v>
      </c>
      <c r="D174" s="7" t="s">
        <v>137</v>
      </c>
      <c r="E174" s="7"/>
      <c r="F174" s="11">
        <f>F175+F177</f>
        <v>113.7</v>
      </c>
      <c r="G174" s="11">
        <f t="shared" ref="G174:H174" si="77">G175+G177</f>
        <v>111.7</v>
      </c>
      <c r="H174" s="11">
        <f t="shared" si="77"/>
        <v>111.7</v>
      </c>
    </row>
    <row r="175" spans="1:8" ht="45.75" thickBot="1">
      <c r="A175" s="1" t="s">
        <v>138</v>
      </c>
      <c r="B175" s="7">
        <v>10</v>
      </c>
      <c r="C175" s="7" t="s">
        <v>160</v>
      </c>
      <c r="D175" s="7" t="s">
        <v>139</v>
      </c>
      <c r="E175" s="7"/>
      <c r="F175" s="11">
        <f>F176</f>
        <v>89.7</v>
      </c>
      <c r="G175" s="11">
        <f t="shared" ref="G175:H175" si="78">G176</f>
        <v>87.7</v>
      </c>
      <c r="H175" s="11">
        <f t="shared" si="78"/>
        <v>87.7</v>
      </c>
    </row>
    <row r="176" spans="1:8" ht="45.75" thickBot="1">
      <c r="A176" s="1" t="s">
        <v>17</v>
      </c>
      <c r="B176" s="7">
        <v>10</v>
      </c>
      <c r="C176" s="7" t="s">
        <v>160</v>
      </c>
      <c r="D176" s="7" t="s">
        <v>139</v>
      </c>
      <c r="E176" s="7">
        <v>240</v>
      </c>
      <c r="F176" s="11">
        <v>89.7</v>
      </c>
      <c r="G176" s="11">
        <v>87.7</v>
      </c>
      <c r="H176" s="11">
        <v>87.7</v>
      </c>
    </row>
    <row r="177" spans="1:8" ht="30.75" thickBot="1">
      <c r="A177" s="1" t="s">
        <v>140</v>
      </c>
      <c r="B177" s="7">
        <v>10</v>
      </c>
      <c r="C177" s="7" t="s">
        <v>160</v>
      </c>
      <c r="D177" s="7" t="s">
        <v>141</v>
      </c>
      <c r="E177" s="7"/>
      <c r="F177" s="11">
        <f>F178</f>
        <v>24</v>
      </c>
      <c r="G177" s="11">
        <f t="shared" ref="G177:H177" si="79">G178</f>
        <v>24</v>
      </c>
      <c r="H177" s="11">
        <f t="shared" si="79"/>
        <v>24</v>
      </c>
    </row>
    <row r="178" spans="1:8" ht="45.75" thickBot="1">
      <c r="A178" s="1" t="s">
        <v>17</v>
      </c>
      <c r="B178" s="7">
        <v>10</v>
      </c>
      <c r="C178" s="7" t="s">
        <v>160</v>
      </c>
      <c r="D178" s="7" t="s">
        <v>141</v>
      </c>
      <c r="E178" s="7">
        <v>240</v>
      </c>
      <c r="F178" s="11">
        <v>24</v>
      </c>
      <c r="G178" s="11">
        <v>24</v>
      </c>
      <c r="H178" s="11">
        <v>24</v>
      </c>
    </row>
    <row r="179" spans="1:8" ht="15.75" thickBot="1">
      <c r="A179" s="2" t="s">
        <v>142</v>
      </c>
      <c r="B179" s="8">
        <v>11</v>
      </c>
      <c r="C179" s="8" t="s">
        <v>152</v>
      </c>
      <c r="D179" s="7"/>
      <c r="E179" s="7"/>
      <c r="F179" s="10">
        <f>F180</f>
        <v>2852.9</v>
      </c>
      <c r="G179" s="10">
        <f t="shared" ref="G179:H180" si="80">G180</f>
        <v>30</v>
      </c>
      <c r="H179" s="10">
        <f t="shared" si="80"/>
        <v>30</v>
      </c>
    </row>
    <row r="180" spans="1:8" ht="15.75" thickBot="1">
      <c r="A180" s="2" t="s">
        <v>143</v>
      </c>
      <c r="B180" s="8">
        <v>11</v>
      </c>
      <c r="C180" s="8" t="s">
        <v>159</v>
      </c>
      <c r="D180" s="8"/>
      <c r="E180" s="8"/>
      <c r="F180" s="10">
        <f>F181</f>
        <v>2852.9</v>
      </c>
      <c r="G180" s="10">
        <f t="shared" si="80"/>
        <v>30</v>
      </c>
      <c r="H180" s="10">
        <f t="shared" si="80"/>
        <v>30</v>
      </c>
    </row>
    <row r="181" spans="1:8" ht="45.75" thickBot="1">
      <c r="A181" s="1" t="s">
        <v>10</v>
      </c>
      <c r="B181" s="7">
        <v>11</v>
      </c>
      <c r="C181" s="7" t="s">
        <v>159</v>
      </c>
      <c r="D181" s="7" t="s">
        <v>11</v>
      </c>
      <c r="E181" s="7"/>
      <c r="F181" s="11">
        <f>F182</f>
        <v>2852.9</v>
      </c>
      <c r="G181" s="11">
        <f>G182</f>
        <v>30</v>
      </c>
      <c r="H181" s="11">
        <f>H182</f>
        <v>30</v>
      </c>
    </row>
    <row r="182" spans="1:8" ht="45.75" thickBot="1">
      <c r="A182" s="1" t="s">
        <v>118</v>
      </c>
      <c r="B182" s="7">
        <v>11</v>
      </c>
      <c r="C182" s="7" t="s">
        <v>159</v>
      </c>
      <c r="D182" s="7" t="s">
        <v>119</v>
      </c>
      <c r="E182" s="7"/>
      <c r="F182" s="11">
        <f>F183+F185+F187+F189</f>
        <v>2852.9</v>
      </c>
      <c r="G182" s="11">
        <f t="shared" ref="G182:H182" si="81">G183+G185+G187+G189</f>
        <v>30</v>
      </c>
      <c r="H182" s="11">
        <f t="shared" si="81"/>
        <v>30</v>
      </c>
    </row>
    <row r="183" spans="1:8" ht="90.75" thickBot="1">
      <c r="A183" s="1" t="s">
        <v>144</v>
      </c>
      <c r="B183" s="7">
        <v>11</v>
      </c>
      <c r="C183" s="7" t="s">
        <v>159</v>
      </c>
      <c r="D183" s="7" t="s">
        <v>145</v>
      </c>
      <c r="E183" s="7"/>
      <c r="F183" s="11">
        <f>F184</f>
        <v>11.9</v>
      </c>
      <c r="G183" s="11">
        <f t="shared" ref="G183:H183" si="82">G184</f>
        <v>30</v>
      </c>
      <c r="H183" s="11">
        <f t="shared" si="82"/>
        <v>30</v>
      </c>
    </row>
    <row r="184" spans="1:8" ht="45.75" thickBot="1">
      <c r="A184" s="1" t="s">
        <v>17</v>
      </c>
      <c r="B184" s="7">
        <v>11</v>
      </c>
      <c r="C184" s="7" t="s">
        <v>159</v>
      </c>
      <c r="D184" s="7" t="s">
        <v>145</v>
      </c>
      <c r="E184" s="7">
        <v>240</v>
      </c>
      <c r="F184" s="11">
        <v>11.9</v>
      </c>
      <c r="G184" s="11">
        <v>30</v>
      </c>
      <c r="H184" s="11">
        <v>30</v>
      </c>
    </row>
    <row r="185" spans="1:8" ht="45.75" thickBot="1">
      <c r="A185" s="25" t="s">
        <v>182</v>
      </c>
      <c r="B185" s="7">
        <v>11</v>
      </c>
      <c r="C185" s="7" t="s">
        <v>159</v>
      </c>
      <c r="D185" s="7" t="s">
        <v>183</v>
      </c>
      <c r="E185" s="7"/>
      <c r="F185" s="11">
        <f>F186</f>
        <v>400</v>
      </c>
      <c r="G185" s="11">
        <f t="shared" ref="G185:H185" si="83">G186</f>
        <v>0</v>
      </c>
      <c r="H185" s="11">
        <f t="shared" si="83"/>
        <v>0</v>
      </c>
    </row>
    <row r="186" spans="1:8" ht="15.75" thickBot="1">
      <c r="A186" s="25" t="s">
        <v>178</v>
      </c>
      <c r="B186" s="7">
        <v>11</v>
      </c>
      <c r="C186" s="7" t="s">
        <v>159</v>
      </c>
      <c r="D186" s="7" t="s">
        <v>183</v>
      </c>
      <c r="E186" s="7" t="s">
        <v>179</v>
      </c>
      <c r="F186" s="11">
        <v>400</v>
      </c>
      <c r="G186" s="11">
        <v>0</v>
      </c>
      <c r="H186" s="11">
        <v>0</v>
      </c>
    </row>
    <row r="187" spans="1:8" ht="15.75" thickBot="1">
      <c r="A187" s="1" t="s">
        <v>68</v>
      </c>
      <c r="B187" s="7">
        <v>11</v>
      </c>
      <c r="C187" s="7" t="s">
        <v>159</v>
      </c>
      <c r="D187" s="7" t="s">
        <v>146</v>
      </c>
      <c r="E187" s="7"/>
      <c r="F187" s="11">
        <f>F188</f>
        <v>400</v>
      </c>
      <c r="G187" s="11">
        <f t="shared" ref="G187:H187" si="84">G188</f>
        <v>0</v>
      </c>
      <c r="H187" s="11">
        <f t="shared" si="84"/>
        <v>0</v>
      </c>
    </row>
    <row r="188" spans="1:8" ht="45.75" thickBot="1">
      <c r="A188" s="1" t="s">
        <v>17</v>
      </c>
      <c r="B188" s="7">
        <v>11</v>
      </c>
      <c r="C188" s="7" t="s">
        <v>159</v>
      </c>
      <c r="D188" s="7" t="s">
        <v>146</v>
      </c>
      <c r="E188" s="7">
        <v>240</v>
      </c>
      <c r="F188" s="11">
        <v>400</v>
      </c>
      <c r="G188" s="11">
        <v>0</v>
      </c>
      <c r="H188" s="11">
        <v>0</v>
      </c>
    </row>
    <row r="189" spans="1:8" ht="45.75" thickBot="1">
      <c r="A189" s="1" t="s">
        <v>147</v>
      </c>
      <c r="B189" s="7">
        <v>11</v>
      </c>
      <c r="C189" s="7" t="s">
        <v>159</v>
      </c>
      <c r="D189" s="7" t="s">
        <v>163</v>
      </c>
      <c r="E189" s="7"/>
      <c r="F189" s="11">
        <f>F190+F191</f>
        <v>2041</v>
      </c>
      <c r="G189" s="11">
        <f t="shared" ref="G189:H189" si="85">G190+G191</f>
        <v>0</v>
      </c>
      <c r="H189" s="11">
        <f t="shared" si="85"/>
        <v>0</v>
      </c>
    </row>
    <row r="190" spans="1:8" ht="45.75" thickBot="1">
      <c r="A190" s="1" t="s">
        <v>17</v>
      </c>
      <c r="B190" s="7">
        <v>11</v>
      </c>
      <c r="C190" s="7" t="s">
        <v>159</v>
      </c>
      <c r="D190" s="7" t="s">
        <v>163</v>
      </c>
      <c r="E190" s="7">
        <v>240</v>
      </c>
      <c r="F190" s="11">
        <v>0</v>
      </c>
      <c r="G190" s="11">
        <v>0</v>
      </c>
      <c r="H190" s="11">
        <v>0</v>
      </c>
    </row>
    <row r="191" spans="1:8" ht="15.75" thickBot="1">
      <c r="A191" s="27" t="s">
        <v>178</v>
      </c>
      <c r="B191" s="7">
        <v>11</v>
      </c>
      <c r="C191" s="7" t="s">
        <v>159</v>
      </c>
      <c r="D191" s="7" t="s">
        <v>163</v>
      </c>
      <c r="E191" s="7" t="s">
        <v>179</v>
      </c>
      <c r="F191" s="11">
        <v>2041</v>
      </c>
      <c r="G191" s="11">
        <v>0</v>
      </c>
      <c r="H191" s="11">
        <v>0</v>
      </c>
    </row>
    <row r="192" spans="1:8" ht="15.75" thickBot="1">
      <c r="A192" s="2" t="s">
        <v>148</v>
      </c>
      <c r="B192" s="7"/>
      <c r="C192" s="7"/>
      <c r="D192" s="7"/>
      <c r="E192" s="7"/>
      <c r="F192" s="10" t="s">
        <v>149</v>
      </c>
      <c r="G192" s="10">
        <v>829.6</v>
      </c>
      <c r="H192" s="10">
        <v>1717.7</v>
      </c>
    </row>
    <row r="193" spans="1:8" ht="15.75" thickBot="1">
      <c r="A193" s="2" t="s">
        <v>150</v>
      </c>
      <c r="B193" s="7"/>
      <c r="C193" s="7"/>
      <c r="D193" s="7"/>
      <c r="E193" s="7"/>
      <c r="F193" s="10">
        <f>F11+F57+F77+F105+F150+F156+F167+F179</f>
        <v>239626.09999999998</v>
      </c>
      <c r="G193" s="10">
        <f>G11+G57+G77+G105+G150+G156+G167+G179+G192</f>
        <v>51644.5</v>
      </c>
      <c r="H193" s="10">
        <f>H11+H57+H77+H105+H150+H156+H167+H179+H192</f>
        <v>44228.3</v>
      </c>
    </row>
    <row r="194" spans="1:8">
      <c r="H194" s="23" t="s">
        <v>177</v>
      </c>
    </row>
  </sheetData>
  <mergeCells count="17">
    <mergeCell ref="E1:H3"/>
    <mergeCell ref="F8:H8"/>
    <mergeCell ref="A5:H6"/>
    <mergeCell ref="E4:H4"/>
    <mergeCell ref="A8:A9"/>
    <mergeCell ref="B8:B9"/>
    <mergeCell ref="C8:C9"/>
    <mergeCell ref="D8:D9"/>
    <mergeCell ref="E8:E9"/>
    <mergeCell ref="G107:G108"/>
    <mergeCell ref="H107:H108"/>
    <mergeCell ref="A107:A108"/>
    <mergeCell ref="B107:B108"/>
    <mergeCell ref="C107:C108"/>
    <mergeCell ref="D107:D108"/>
    <mergeCell ref="E107:E108"/>
    <mergeCell ref="F107:F108"/>
  </mergeCells>
  <pageMargins left="0.59055118110236227" right="0.39370078740157483" top="0.74803149606299213" bottom="0.74803149606299213" header="0.31496062992125984" footer="0.31496062992125984"/>
  <pageSetup paperSize="9" scale="83" orientation="portrait" horizontalDpi="180" verticalDpi="180" r:id="rId1"/>
  <rowBreaks count="1" manualBreakCount="1">
    <brk id="169" max="7" man="1"/>
  </rowBreaks>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Лист1!_GoBack</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2023-12-12T07:47:43Z</dcterms:modified>
</cp:coreProperties>
</file>