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Лист1!$B$1:$I$126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6" i="1" l="1"/>
  <c r="H75" i="1" s="1"/>
  <c r="H74" i="1" s="1"/>
  <c r="H73" i="1" s="1"/>
  <c r="I76" i="1"/>
  <c r="I75" i="1" s="1"/>
  <c r="I74" i="1" s="1"/>
  <c r="I73" i="1" s="1"/>
  <c r="G76" i="1"/>
  <c r="G75" i="1" s="1"/>
  <c r="G74" i="1" s="1"/>
  <c r="G73" i="1" s="1"/>
  <c r="H102" i="1" l="1"/>
  <c r="I102" i="1"/>
  <c r="G102" i="1"/>
  <c r="H94" i="1" l="1"/>
  <c r="I94" i="1"/>
  <c r="G94" i="1"/>
  <c r="G36" i="1" l="1"/>
  <c r="H36" i="1"/>
  <c r="I36" i="1"/>
  <c r="G20" i="1" l="1"/>
  <c r="H122" i="1"/>
  <c r="H121" i="1" s="1"/>
  <c r="H120" i="1" s="1"/>
  <c r="H119" i="1" s="1"/>
  <c r="H118" i="1" s="1"/>
  <c r="I122" i="1"/>
  <c r="I121" i="1" s="1"/>
  <c r="I120" i="1" s="1"/>
  <c r="I119" i="1" s="1"/>
  <c r="I118" i="1" s="1"/>
  <c r="G122" i="1"/>
  <c r="G121" i="1" s="1"/>
  <c r="G120" i="1" s="1"/>
  <c r="G119" i="1" s="1"/>
  <c r="G118" i="1" s="1"/>
  <c r="H116" i="1"/>
  <c r="H115" i="1" s="1"/>
  <c r="H114" i="1" s="1"/>
  <c r="H113" i="1" s="1"/>
  <c r="H112" i="1" s="1"/>
  <c r="I116" i="1"/>
  <c r="I115" i="1" s="1"/>
  <c r="I114" i="1" s="1"/>
  <c r="I113" i="1" s="1"/>
  <c r="I112" i="1" s="1"/>
  <c r="G116" i="1"/>
  <c r="G115" i="1" s="1"/>
  <c r="G114" i="1" s="1"/>
  <c r="G113" i="1" s="1"/>
  <c r="G112" i="1" s="1"/>
  <c r="H110" i="1"/>
  <c r="H109" i="1" s="1"/>
  <c r="H108" i="1" s="1"/>
  <c r="H107" i="1" s="1"/>
  <c r="H106" i="1" s="1"/>
  <c r="I110" i="1"/>
  <c r="I109" i="1" s="1"/>
  <c r="I108" i="1" s="1"/>
  <c r="I107" i="1" s="1"/>
  <c r="I106" i="1" s="1"/>
  <c r="G110" i="1"/>
  <c r="G109" i="1" s="1"/>
  <c r="G108" i="1" s="1"/>
  <c r="G107" i="1" s="1"/>
  <c r="G106" i="1" s="1"/>
  <c r="H104" i="1"/>
  <c r="I104" i="1"/>
  <c r="G104" i="1"/>
  <c r="H97" i="1"/>
  <c r="H96" i="1" s="1"/>
  <c r="I97" i="1"/>
  <c r="I96" i="1" s="1"/>
  <c r="G97" i="1"/>
  <c r="G96" i="1" s="1"/>
  <c r="H90" i="1"/>
  <c r="I90" i="1"/>
  <c r="G90" i="1"/>
  <c r="H92" i="1"/>
  <c r="I92" i="1"/>
  <c r="G92" i="1"/>
  <c r="H88" i="1"/>
  <c r="I88" i="1"/>
  <c r="G88" i="1"/>
  <c r="H86" i="1"/>
  <c r="I86" i="1"/>
  <c r="G86" i="1"/>
  <c r="H81" i="1"/>
  <c r="H80" i="1" s="1"/>
  <c r="H79" i="1" s="1"/>
  <c r="H78" i="1" s="1"/>
  <c r="I81" i="1"/>
  <c r="I80" i="1" s="1"/>
  <c r="I79" i="1" s="1"/>
  <c r="I78" i="1" s="1"/>
  <c r="G81" i="1"/>
  <c r="G80" i="1" s="1"/>
  <c r="G79" i="1" s="1"/>
  <c r="G78" i="1" s="1"/>
  <c r="H70" i="1"/>
  <c r="H69" i="1" s="1"/>
  <c r="H68" i="1" s="1"/>
  <c r="H67" i="1" s="1"/>
  <c r="I70" i="1"/>
  <c r="I69" i="1" s="1"/>
  <c r="I68" i="1" s="1"/>
  <c r="I67" i="1" s="1"/>
  <c r="G70" i="1"/>
  <c r="G69" i="1" s="1"/>
  <c r="G68" i="1" s="1"/>
  <c r="G67" i="1" s="1"/>
  <c r="H65" i="1"/>
  <c r="I65" i="1"/>
  <c r="G65" i="1"/>
  <c r="H63" i="1"/>
  <c r="I63" i="1"/>
  <c r="G63" i="1"/>
  <c r="H61" i="1"/>
  <c r="I61" i="1"/>
  <c r="G61" i="1"/>
  <c r="H55" i="1"/>
  <c r="H54" i="1" s="1"/>
  <c r="H53" i="1" s="1"/>
  <c r="H52" i="1" s="1"/>
  <c r="H51" i="1" s="1"/>
  <c r="I55" i="1"/>
  <c r="I54" i="1" s="1"/>
  <c r="I53" i="1" s="1"/>
  <c r="I52" i="1" s="1"/>
  <c r="I51" i="1" s="1"/>
  <c r="G55" i="1"/>
  <c r="G54" i="1" s="1"/>
  <c r="G53" i="1" s="1"/>
  <c r="H48" i="1"/>
  <c r="H47" i="1" s="1"/>
  <c r="H46" i="1" s="1"/>
  <c r="H45" i="1" s="1"/>
  <c r="H44" i="1" s="1"/>
  <c r="I48" i="1"/>
  <c r="I47" i="1" s="1"/>
  <c r="I46" i="1" s="1"/>
  <c r="I45" i="1" s="1"/>
  <c r="I44" i="1" s="1"/>
  <c r="G48" i="1"/>
  <c r="G47" i="1" s="1"/>
  <c r="G46" i="1" s="1"/>
  <c r="G45" i="1" s="1"/>
  <c r="G44" i="1" s="1"/>
  <c r="H42" i="1"/>
  <c r="I42" i="1"/>
  <c r="G42" i="1"/>
  <c r="H40" i="1"/>
  <c r="I40" i="1"/>
  <c r="G40" i="1"/>
  <c r="H38" i="1"/>
  <c r="I38" i="1"/>
  <c r="G38" i="1"/>
  <c r="H33" i="1"/>
  <c r="H32" i="1" s="1"/>
  <c r="I33" i="1"/>
  <c r="I32" i="1" s="1"/>
  <c r="G33" i="1"/>
  <c r="G32" i="1" s="1"/>
  <c r="H20" i="1"/>
  <c r="I20" i="1"/>
  <c r="H28" i="1"/>
  <c r="H27" i="1" s="1"/>
  <c r="H26" i="1" s="1"/>
  <c r="I28" i="1"/>
  <c r="I27" i="1" s="1"/>
  <c r="I26" i="1" s="1"/>
  <c r="G28" i="1"/>
  <c r="G27" i="1" s="1"/>
  <c r="G26" i="1" s="1"/>
  <c r="H24" i="1"/>
  <c r="I24" i="1"/>
  <c r="G24" i="1"/>
  <c r="H15" i="1"/>
  <c r="H14" i="1" s="1"/>
  <c r="H13" i="1" s="1"/>
  <c r="H12" i="1" s="1"/>
  <c r="I15" i="1"/>
  <c r="I14" i="1" s="1"/>
  <c r="I13" i="1" s="1"/>
  <c r="I12" i="1" s="1"/>
  <c r="G15" i="1"/>
  <c r="G14" i="1" s="1"/>
  <c r="G13" i="1" s="1"/>
  <c r="G12" i="1" s="1"/>
  <c r="H35" i="1" l="1"/>
  <c r="H31" i="1" s="1"/>
  <c r="H30" i="1" s="1"/>
  <c r="G101" i="1"/>
  <c r="G100" i="1" s="1"/>
  <c r="G99" i="1" s="1"/>
  <c r="G85" i="1"/>
  <c r="G84" i="1" s="1"/>
  <c r="G83" i="1" s="1"/>
  <c r="G72" i="1" s="1"/>
  <c r="I101" i="1"/>
  <c r="I100" i="1" s="1"/>
  <c r="I99" i="1" s="1"/>
  <c r="H101" i="1"/>
  <c r="H100" i="1" s="1"/>
  <c r="H99" i="1" s="1"/>
  <c r="I35" i="1"/>
  <c r="I31" i="1" s="1"/>
  <c r="I30" i="1" s="1"/>
  <c r="I85" i="1"/>
  <c r="I84" i="1" s="1"/>
  <c r="I83" i="1" s="1"/>
  <c r="I72" i="1" s="1"/>
  <c r="G35" i="1"/>
  <c r="G31" i="1" s="1"/>
  <c r="G30" i="1" s="1"/>
  <c r="H85" i="1"/>
  <c r="H84" i="1" s="1"/>
  <c r="H83" i="1" s="1"/>
  <c r="H72" i="1" s="1"/>
  <c r="G52" i="1"/>
  <c r="G51" i="1" s="1"/>
  <c r="I60" i="1"/>
  <c r="I59" i="1" s="1"/>
  <c r="I58" i="1" s="1"/>
  <c r="I57" i="1" s="1"/>
  <c r="H60" i="1"/>
  <c r="H59" i="1" s="1"/>
  <c r="H58" i="1" s="1"/>
  <c r="H57" i="1" s="1"/>
  <c r="G60" i="1"/>
  <c r="G59" i="1" s="1"/>
  <c r="G58" i="1" s="1"/>
  <c r="G57" i="1" s="1"/>
  <c r="I19" i="1"/>
  <c r="I18" i="1" s="1"/>
  <c r="H19" i="1"/>
  <c r="H18" i="1" s="1"/>
  <c r="G19" i="1"/>
  <c r="G18" i="1" s="1"/>
  <c r="G17" i="1" l="1"/>
  <c r="G11" i="1" s="1"/>
  <c r="G125" i="1" s="1"/>
  <c r="H17" i="1"/>
  <c r="H11" i="1" s="1"/>
  <c r="I17" i="1"/>
  <c r="I11" i="1" s="1"/>
  <c r="I125" i="1" l="1"/>
  <c r="H125" i="1"/>
</calcChain>
</file>

<file path=xl/sharedStrings.xml><?xml version="1.0" encoding="utf-8"?>
<sst xmlns="http://schemas.openxmlformats.org/spreadsheetml/2006/main" count="327" uniqueCount="128">
  <si>
    <t>Наименование</t>
  </si>
  <si>
    <t>Раздел</t>
  </si>
  <si>
    <t>Подраз-
дел</t>
  </si>
  <si>
    <t>Вид расхода</t>
  </si>
  <si>
    <t>Сумма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</si>
  <si>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</si>
  <si>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</si>
  <si>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</si>
  <si>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01 0 00 00000</t>
  </si>
  <si>
    <t>Основное мероприятие «Мероприятия, направленные на повышение эффективности деятельности органов местного самоуправления»</t>
  </si>
  <si>
    <t>01 0 07 00000</t>
  </si>
  <si>
    <t>Функционирование высшего должностного лица органа местного самоуправления</t>
  </si>
  <si>
    <t>01 0 07 22690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</si>
  <si>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</si>
  <si>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</si>
  <si>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 субъектов Российской Федерации, местных администраций</t>
  </si>
  <si>
    <t>Обеспечение функций органов местного самоуправления</t>
  </si>
  <si>
    <t>01 0 07 22700</t>
  </si>
  <si>
    <t>Иные закупки товаров, работ и услуг для обеспечения государственных (муниципальных) нужд</t>
  </si>
  <si>
    <t>240</t>
  </si>
  <si>
    <t xml:space="preserve">Осуществление отдельных государственных полномочий по определению перечня должностных лиц, уполномоченных составлять протоколы  и рассмотрение  дел об административных правонарушениях, предусмотренных соответствующими статьями ЗО «Об административных правонарушениях в Вологодской области»  </t>
  </si>
  <si>
    <t>01 0 07 72310</t>
  </si>
  <si>
    <t>Иные закупки товаров, работ и услуг для  государственных (муниципальных) нужд</t>
  </si>
  <si>
    <t>Резервные фонды</t>
  </si>
  <si>
    <t>70 0 00 00000</t>
  </si>
  <si>
    <t>Резервные фонды муниципальных органов</t>
  </si>
  <si>
    <t>11</t>
  </si>
  <si>
    <t>70 4 00 00000</t>
  </si>
  <si>
    <t>Резервные средства</t>
  </si>
  <si>
    <t>870</t>
  </si>
  <si>
    <t>Другие общегосударственные вопросы</t>
  </si>
  <si>
    <t>13</t>
  </si>
  <si>
    <t>Основное мероприятие «Мероприятия, направленные на повышение эффективности управления муниципальным имуществом»</t>
  </si>
  <si>
    <t>01 0 06 00000</t>
  </si>
  <si>
    <t>Расходы в сфере управления и распоряжения муниципальным имуществом</t>
  </si>
  <si>
    <t>01 0 06 22680</t>
  </si>
  <si>
    <t>Иные межбюджетные трансферты бюджетам муниципальных районов из бюджетов поселений на осуществление части полномочий в сфере закупок товаров, работ, услуг для обеспечения муниципальных нужд</t>
  </si>
  <si>
    <t>01 0 07 06010</t>
  </si>
  <si>
    <t>Иные межбюджетные трансферты</t>
  </si>
  <si>
    <t>540</t>
  </si>
  <si>
    <t>01 0 07 06040</t>
  </si>
  <si>
    <t>01 0 07 06050</t>
  </si>
  <si>
    <t xml:space="preserve">Иные межбюджетные трансферты бюджетам муниципальных районов из бюджетов поселений на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 </t>
  </si>
  <si>
    <t>01 0 07 06100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</si>
  <si>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</si>
  <si>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</si>
  <si>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</si>
  <si>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01 0 07 51180</t>
  </si>
  <si>
    <t>Иные закупки товаров, работ и услуг для государственных (муниципальных) нужд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</si>
  <si>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</si>
  <si>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</si>
  <si>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</si>
  <si>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Основное мероприятие «Мероприятия, направленные на обеспечение первичных мер пожарной безопасности на территории поселения»</t>
  </si>
  <si>
    <t>Содержание пожарных водоемов и подъездов к ним. Обеспечение первичными средствами пожаротушения</t>
  </si>
  <si>
    <t>НАЦИОНАЛЬНАЯ ЭКОНОМИКА</t>
  </si>
  <si>
    <t>Дорожное хозяйство (дорожные фонды)</t>
  </si>
  <si>
    <t>Основное мероприятие «Мероприятия, направленные на обеспечение сохранности существующей дорожной сети»</t>
  </si>
  <si>
    <t>01 0 03 00000</t>
  </si>
  <si>
    <t>Содержание дорог местного значения в границах муниципального района и искусственных сооружений на них,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</si>
  <si>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01 0 03 06110</t>
  </si>
  <si>
    <t>Капитальный ремонт и ремонт автомобильных дорог и искусственных сооружений общего пользования в границах муниципального района, осуществление дорожной деятельности в соответствии с законодательством Российской Федерации в соответствии с переданными полномочиями по дорожной деятельности</t>
  </si>
  <si>
    <t>01 0 03 06140</t>
  </si>
  <si>
    <t>Осуществление полномочий по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в соответствии с переданными полномочиями</t>
  </si>
  <si>
    <t>01 0 03 S1360</t>
  </si>
  <si>
    <t>Другие вопросы в области национальной экономики</t>
  </si>
  <si>
    <t>ЖИЛИЩНО-КОММУНАЛЬНОЕ ХОЗЯЙСТВО</t>
  </si>
  <si>
    <t>00</t>
  </si>
  <si>
    <t>Основное мероприятие «Мероприятия, направленные на улучшение жилищных условий сельского населения»</t>
  </si>
  <si>
    <t>Иные закупки товаров, работ и услуг для обеспечения  государственных (муниципальных) нужд</t>
  </si>
  <si>
    <t>(тыс. руб.)</t>
  </si>
  <si>
    <t>Коммунальное хозяйство</t>
  </si>
  <si>
    <t>02</t>
  </si>
  <si>
    <t>03</t>
  </si>
  <si>
    <t>05</t>
  </si>
  <si>
    <t>07</t>
  </si>
  <si>
    <t>01 0 02 00000</t>
  </si>
  <si>
    <t>Благоустройство</t>
  </si>
  <si>
    <t>Организация в границах поселения электро-,тепло-,газо-и водоснабжения в рамках переданных полномочий</t>
  </si>
  <si>
    <t>01 0 02 06190</t>
  </si>
  <si>
    <t>Уличное освещение населенных пунктов</t>
  </si>
  <si>
    <t>01 0 02 22610</t>
  </si>
  <si>
    <t>Прочие мероприятия по благоустройству поселения</t>
  </si>
  <si>
    <t>01 0 02 22640</t>
  </si>
  <si>
    <t>Организация уличного освещения населенных пунктов</t>
  </si>
  <si>
    <t>01 0 02 S1090</t>
  </si>
  <si>
    <t>Предотвращение распространения сорного растения борщевик Сосновского</t>
  </si>
  <si>
    <t>01 0 02 S1400</t>
  </si>
  <si>
    <t>01 0 08 00000</t>
  </si>
  <si>
    <t>01 0 08 S2270</t>
  </si>
  <si>
    <t>Основное мероприятие «Мероприятия в рамках реализации проекта «Народный бюджет»</t>
  </si>
  <si>
    <t>Реализация проекта «Народный бюджет»</t>
  </si>
  <si>
    <t>Другие вопросы в области жилищно-коммунального хозяйства</t>
  </si>
  <si>
    <t>01 0 01 00000</t>
  </si>
  <si>
    <t>Капитальный ремонт, ремонт и содержание муниципального жилого фонда в соответствии с переданными полномочиями</t>
  </si>
  <si>
    <t>01 0 01 61030</t>
  </si>
  <si>
    <t>ОБРАЗОВАНИЕ</t>
  </si>
  <si>
    <t xml:space="preserve">Молодежная политика </t>
  </si>
  <si>
    <t>Основное мероприятие «Мероприятия по созданию условий для развития молодежной инициативы и массового спорта в поселении»</t>
  </si>
  <si>
    <t>01 0 05 00000</t>
  </si>
  <si>
    <t>Создание условий для развития на территории сельского поселения молодежной инициативы, организация проведения мероприятий для молодежи (участие в мероприятиях команд поселения)</t>
  </si>
  <si>
    <t>01 0 05 22660</t>
  </si>
  <si>
    <t xml:space="preserve">СОЦИАЛЬНАЯ ПОЛИТИКА </t>
  </si>
  <si>
    <t>Пенсионное обеспечение</t>
  </si>
  <si>
    <t>Доплаты к пенсиям государственных служащих субъектов Российской Федерации и муниципальных служащих</t>
  </si>
  <si>
    <t>01 0 07 22710</t>
  </si>
  <si>
    <t>ФИЗИЧЕСКАЯ КУЛЬТУРА И СПОРТ</t>
  </si>
  <si>
    <t xml:space="preserve">Массовый спорт </t>
  </si>
  <si>
    <t>Создание условий для развития на территории сельского поселения физической культуры, массового спорта, организация проведения физкультурно - оздоровительных и спортивных мероприятий (участие в мероприятиях команд поселения)</t>
  </si>
  <si>
    <t>01 0 05 22670</t>
  </si>
  <si>
    <t>ИТОГО РАСХОДОВ</t>
  </si>
  <si>
    <t>Уплата налогов, сборов и иных платежей</t>
  </si>
  <si>
    <t>01 0 04 22650</t>
  </si>
  <si>
    <t>01 0 04 00000</t>
  </si>
  <si>
    <t>Иные межбюджетные трансферты бюджетам муниципальных районов из бюджетов поселений на осуществление части полномочий по  внешнему муниципальному финансовому контролю</t>
  </si>
  <si>
    <t>Иные межбюджетные трансферты бюджетам муниципальных районов из бюджетов поселений на осуществление части полномочий по внутреннему  муниципальному финансовому контролю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</si>
  <si>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поселения Алешинское на 2023 год и плановый период 2024 и 2025 годов</t>
  </si>
  <si>
    <t>Муниципальная программа «Развитие территории сельского поселения Алешинское на 2021-2025 годы»</t>
  </si>
  <si>
    <t>УСЛОВНО УТВЕРЖДАЕМЫЕ РАСХОДЫ</t>
  </si>
  <si>
    <t>Муниципальная программа «Развитие территории поселения Алешинское на 2021-2025 годы»</t>
  </si>
  <si>
    <t>Публичные нормативные социальные выплаты гражданам</t>
  </si>
  <si>
    <t>«Приложение 4
к  решению Совета сельского поселения Алешинское  «О бюджете сельского  поселения Алешинское на 2023 год и плановый период 2024 и 2025 годов»
от        26.12.2022      №  27</t>
  </si>
  <si>
    <t>».</t>
  </si>
  <si>
    <t>Основное мероприятие «Мероприятия, направленные на обеспечение качественной инфраструктуры и повышение уровня комплексного обустройства поселения»</t>
  </si>
  <si>
    <t>Капитальный ремонт, ремонт и содержание муниципального жилого фонда</t>
  </si>
  <si>
    <t>01 0 01 22600</t>
  </si>
  <si>
    <t>Жилищное хозяйство</t>
  </si>
  <si>
    <t>Целевая статья</t>
  </si>
  <si>
    <t xml:space="preserve">Приложение 3
к решению Представительного Собрания Кирилловского муниципального округа                            от                                №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</si>
</sst>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\0#;&quot;-0&quot;#;00"/>
    <numFmt numFmtId="165" formatCode="#,##0.0"/>
    <numFmt numFmtId="166" formatCode="0.0"/>
  </numFmts>
  <fonts count="16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3.5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74">
    <xf numFmtId="0" fontId="0" fillId="0" borderId="0" xfId="0"/>
    <xf numFmtId="0" fontId="3" fillId="0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center" vertical="center" wrapText="1"/>
    </xf>
    <xf numFmtId="164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165" fontId="4" fillId="2" borderId="1" xfId="1" applyNumberFormat="1" applyFont="1" applyFill="1" applyBorder="1" applyAlignment="1">
      <alignment horizontal="center" vertical="center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3" fillId="0" borderId="1" xfId="1" applyFont="1" applyBorder="1" applyAlignment="1">
      <alignment horizontal="center"/>
    </xf>
    <xf numFmtId="164" fontId="3" fillId="0" borderId="1" xfId="1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/>
    </xf>
    <xf numFmtId="49" fontId="3" fillId="0" borderId="1" xfId="2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164" fontId="4" fillId="0" borderId="1" xfId="1" applyNumberFormat="1" applyFont="1" applyFill="1" applyBorder="1" applyAlignment="1">
      <alignment horizontal="center"/>
    </xf>
    <xf numFmtId="49" fontId="4" fillId="0" borderId="1" xfId="1" applyNumberFormat="1" applyFont="1" applyFill="1" applyBorder="1" applyAlignment="1">
      <alignment horizontal="center"/>
    </xf>
    <xf numFmtId="0" fontId="3" fillId="0" borderId="1" xfId="1" applyFont="1" applyBorder="1" applyAlignment="1">
      <alignment horizontal="center" wrapText="1"/>
    </xf>
    <xf numFmtId="0" fontId="4" fillId="2" borderId="1" xfId="1" applyFont="1" applyFill="1" applyBorder="1" applyAlignment="1">
      <alignment horizontal="center" wrapText="1"/>
    </xf>
    <xf numFmtId="0" fontId="10" fillId="0" borderId="0" xfId="0" applyFont="1"/>
    <xf numFmtId="49" fontId="4" fillId="2" borderId="1" xfId="1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10" fillId="0" borderId="1" xfId="0" applyFont="1" applyBorder="1" applyAlignment="1">
      <alignment horizontal="center"/>
    </xf>
    <xf numFmtId="49" fontId="3" fillId="0" borderId="1" xfId="1" applyNumberFormat="1" applyFont="1" applyBorder="1" applyAlignment="1">
      <alignment horizontal="center" wrapText="1"/>
    </xf>
    <xf numFmtId="49" fontId="4" fillId="0" borderId="1" xfId="1" applyNumberFormat="1" applyFont="1" applyBorder="1" applyAlignment="1">
      <alignment horizontal="center" wrapText="1"/>
    </xf>
    <xf numFmtId="165" fontId="4" fillId="2" borderId="1" xfId="1" applyNumberFormat="1" applyFont="1" applyFill="1" applyBorder="1" applyAlignment="1">
      <alignment horizontal="center"/>
    </xf>
    <xf numFmtId="165" fontId="3" fillId="0" borderId="1" xfId="1" applyNumberFormat="1" applyFont="1" applyFill="1" applyBorder="1" applyAlignment="1">
      <alignment horizontal="center"/>
    </xf>
    <xf numFmtId="166" fontId="3" fillId="0" borderId="1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49" fontId="8" fillId="0" borderId="1" xfId="1" applyNumberFormat="1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  <xf numFmtId="166" fontId="3" fillId="0" borderId="1" xfId="1" applyNumberFormat="1" applyFont="1" applyBorder="1" applyAlignment="1">
      <alignment horizontal="center" wrapText="1"/>
    </xf>
    <xf numFmtId="166" fontId="4" fillId="0" borderId="1" xfId="1" applyNumberFormat="1" applyFont="1" applyBorder="1" applyAlignment="1">
      <alignment horizontal="center" wrapText="1"/>
    </xf>
    <xf numFmtId="0" fontId="4" fillId="2" borderId="1" xfId="1" applyFont="1" applyFill="1" applyBorder="1" applyAlignment="1">
      <alignment horizontal="left" wrapText="1"/>
    </xf>
    <xf numFmtId="0" fontId="9" fillId="2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 wrapText="1"/>
    </xf>
    <xf numFmtId="0" fontId="4" fillId="0" borderId="1" xfId="1" applyFont="1" applyBorder="1" applyAlignment="1">
      <alignment horizontal="left" wrapText="1"/>
    </xf>
    <xf numFmtId="0" fontId="7" fillId="0" borderId="1" xfId="1" applyFont="1" applyFill="1" applyBorder="1" applyAlignment="1">
      <alignment horizontal="left" wrapText="1"/>
    </xf>
    <xf numFmtId="0" fontId="3" fillId="0" borderId="1" xfId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wrapText="1"/>
    </xf>
    <xf numFmtId="0" fontId="4" fillId="0" borderId="1" xfId="1" applyFont="1" applyBorder="1" applyAlignment="1">
      <alignment horizontal="left"/>
    </xf>
    <xf numFmtId="0" fontId="3" fillId="0" borderId="1" xfId="1" applyFont="1" applyBorder="1" applyAlignment="1">
      <alignment horizontal="left" vertical="center" wrapText="1"/>
    </xf>
    <xf numFmtId="1" fontId="9" fillId="0" borderId="1" xfId="1" applyNumberFormat="1" applyFont="1" applyFill="1" applyBorder="1" applyAlignment="1">
      <alignment horizontal="left" wrapText="1"/>
    </xf>
    <xf numFmtId="0" fontId="9" fillId="0" borderId="1" xfId="1" applyFont="1" applyFill="1" applyBorder="1" applyAlignment="1">
      <alignment horizontal="left" wrapText="1"/>
    </xf>
    <xf numFmtId="0" fontId="10" fillId="0" borderId="1" xfId="1" applyFont="1" applyFill="1" applyBorder="1" applyAlignment="1">
      <alignment horizontal="left" wrapText="1"/>
    </xf>
    <xf numFmtId="1" fontId="5" fillId="0" borderId="1" xfId="1" applyNumberFormat="1" applyFont="1" applyFill="1" applyBorder="1" applyAlignment="1">
      <alignment horizontal="left" wrapText="1"/>
    </xf>
    <xf numFmtId="0" fontId="4" fillId="0" borderId="1" xfId="1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1" fontId="3" fillId="0" borderId="1" xfId="1" applyNumberFormat="1" applyFont="1" applyBorder="1" applyAlignment="1">
      <alignment horizontal="center" wrapText="1"/>
    </xf>
    <xf numFmtId="0" fontId="10" fillId="0" borderId="0" xfId="0" applyFont="1" applyAlignment="1">
      <alignment horizontal="right"/>
    </xf>
    <xf numFmtId="0" fontId="3" fillId="2" borderId="1" xfId="1" applyFont="1" applyFill="1" applyBorder="1" applyAlignment="1">
      <alignment horizontal="center" vertical="center"/>
    </xf>
    <xf numFmtId="0" fontId="13" fillId="0" borderId="1" xfId="0" applyFont="1" applyBorder="1" applyAlignment="1">
      <alignment wrapText="1"/>
    </xf>
    <xf numFmtId="0" fontId="3" fillId="0" borderId="1" xfId="2" applyNumberFormat="1" applyFont="1" applyFill="1" applyBorder="1" applyAlignment="1" applyProtection="1">
      <alignment horizontal="left" wrapText="1"/>
      <protection hidden="1"/>
    </xf>
    <xf numFmtId="0" fontId="3" fillId="0" borderId="1" xfId="1" applyFont="1" applyFill="1" applyBorder="1" applyAlignment="1">
      <alignment horizontal="center" wrapText="1"/>
    </xf>
    <xf numFmtId="49" fontId="4" fillId="0" borderId="1" xfId="2" applyNumberFormat="1" applyFont="1" applyFill="1" applyBorder="1" applyAlignment="1" applyProtection="1">
      <alignment horizontal="center" wrapText="1"/>
      <protection hidden="1"/>
    </xf>
    <xf numFmtId="0" fontId="10" fillId="0" borderId="1" xfId="0" applyFont="1" applyBorder="1" applyAlignment="1">
      <alignment wrapText="1"/>
    </xf>
    <xf numFmtId="49" fontId="3" fillId="0" borderId="2" xfId="1" applyNumberFormat="1" applyFont="1" applyFill="1" applyBorder="1" applyAlignment="1">
      <alignment horizontal="center"/>
    </xf>
    <xf numFmtId="49" fontId="3" fillId="0" borderId="2" xfId="1" applyNumberFormat="1" applyFont="1" applyBorder="1" applyAlignment="1">
      <alignment horizontal="center" wrapText="1"/>
    </xf>
    <xf numFmtId="49" fontId="4" fillId="0" borderId="3" xfId="1" applyNumberFormat="1" applyFont="1" applyFill="1" applyBorder="1" applyAlignment="1">
      <alignment horizontal="center"/>
    </xf>
    <xf numFmtId="49" fontId="3" fillId="0" borderId="4" xfId="2" applyNumberFormat="1" applyFont="1" applyFill="1" applyBorder="1" applyAlignment="1" applyProtection="1">
      <alignment horizontal="center" wrapText="1"/>
      <protection hidden="1"/>
    </xf>
    <xf numFmtId="0" fontId="0" fillId="0" borderId="5" xfId="0" applyBorder="1" applyAlignment="1">
      <alignment horizontal="center"/>
    </xf>
    <xf numFmtId="49" fontId="3" fillId="0" borderId="3" xfId="1" applyNumberFormat="1" applyFont="1" applyFill="1" applyBorder="1" applyAlignment="1">
      <alignment horizontal="center"/>
    </xf>
    <xf numFmtId="0" fontId="12" fillId="0" borderId="0" xfId="0" applyFont="1" applyAlignment="1">
      <alignment horizontal="left" wrapText="1" indent="8"/>
    </xf>
    <xf numFmtId="0" fontId="14" fillId="0" borderId="0" xfId="0" applyFont="1" applyAlignment="1">
      <alignment horizontal="center" wrapText="1"/>
    </xf>
    <xf numFmtId="0" fontId="3" fillId="2" borderId="1" xfId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1" fillId="0" borderId="1" xfId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126"/>
  <sheetViews>
    <sheetView tabSelected="1" view="pageBreakPreview" zoomScaleNormal="120" zoomScaleSheetLayoutView="100" workbookViewId="0">
      <selection activeCell="E1" sqref="E1:I1"/>
    </sheetView>
  </sheetViews>
  <sheetFormatPr defaultRowHeight="15" x14ac:dyDescent="0.25"/>
  <cols>
    <col min="1" max="1" width="4.28515625" customWidth="1"/>
    <col min="2" max="2" width="50.7109375" customWidth="1"/>
    <col min="3" max="4" width="8" customWidth="1"/>
    <col min="5" max="5" width="15.5703125" customWidth="1"/>
    <col min="6" max="6" width="7.85546875" customWidth="1"/>
    <col min="7" max="7" width="11.85546875" customWidth="1"/>
    <col min="8" max="8" width="10.5703125" customWidth="1"/>
    <col min="9" max="9" width="10.7109375" customWidth="1"/>
  </cols>
  <sheetData>
    <row r="1" spans="2:9" ht="72.75" customHeight="1" x14ac:dyDescent="0.25">
      <c r="E1" s="69" t="s">
        <v>127</v>
      </c>
      <c r="F1" s="69"/>
      <c r="G1" s="69"/>
      <c r="H1" s="69"/>
      <c r="I1" s="69"/>
    </row>
    <row r="2" spans="2:9" ht="93" customHeight="1" x14ac:dyDescent="0.25">
      <c r="E2" s="69" t="s">
        <v>120</v>
      </c>
      <c r="F2" s="69"/>
      <c r="G2" s="69"/>
      <c r="H2" s="69"/>
      <c r="I2" s="69"/>
    </row>
    <row r="3" spans="2:9" ht="15.75" customHeight="1" x14ac:dyDescent="0.25"/>
    <row r="4" spans="2:9" ht="57" customHeight="1" x14ac:dyDescent="0.25">
      <c r="B4" s="70" t="s">
        <v>115</v>
      </c>
      <c r="C4" s="70"/>
      <c r="D4" s="70"/>
      <c r="E4" s="70"/>
      <c r="F4" s="70"/>
      <c r="G4" s="70"/>
      <c r="H4" s="70"/>
      <c r="I4" s="70"/>
    </row>
    <row r="5" spans="2:9" ht="14.25" customHeight="1" x14ac:dyDescent="0.25"/>
    <row r="6" spans="2:9" x14ac:dyDescent="0.25">
      <c r="I6" s="22" t="s">
        <v>69</v>
      </c>
    </row>
    <row r="7" spans="2:9" ht="11.25" customHeight="1" x14ac:dyDescent="0.25">
      <c r="B7" s="72" t="s">
        <v>0</v>
      </c>
      <c r="C7" s="72" t="s">
        <v>1</v>
      </c>
      <c r="D7" s="72" t="s">
        <v>2</v>
      </c>
      <c r="E7" s="72" t="s">
        <v>126</v>
      </c>
      <c r="F7" s="72" t="s">
        <v>3</v>
      </c>
      <c r="G7" s="71" t="s">
        <v>4</v>
      </c>
      <c r="H7" s="71"/>
      <c r="I7" s="71"/>
    </row>
    <row r="8" spans="2:9" ht="5.25" customHeight="1" x14ac:dyDescent="0.25">
      <c r="B8" s="72"/>
      <c r="C8" s="72"/>
      <c r="D8" s="72"/>
      <c r="E8" s="72"/>
      <c r="F8" s="72"/>
      <c r="G8" s="71"/>
      <c r="H8" s="71"/>
      <c r="I8" s="71"/>
    </row>
    <row r="9" spans="2:9" x14ac:dyDescent="0.25">
      <c r="B9" s="73"/>
      <c r="C9" s="72"/>
      <c r="D9" s="72"/>
      <c r="E9" s="72"/>
      <c r="F9" s="72"/>
      <c r="G9" s="3">
        <v>2023</v>
      </c>
      <c r="H9" s="3">
        <v>2024</v>
      </c>
      <c r="I9" s="1">
        <v>2025</v>
      </c>
    </row>
    <row r="10" spans="2:9" ht="12" customHeight="1" x14ac:dyDescent="0.25">
      <c r="B10" s="2">
        <v>1</v>
      </c>
      <c r="C10" s="57">
        <v>2</v>
      </c>
      <c r="D10" s="3">
        <v>3</v>
      </c>
      <c r="E10" s="3">
        <v>4</v>
      </c>
      <c r="F10" s="3">
        <v>5</v>
      </c>
      <c r="G10" s="57">
        <v>6</v>
      </c>
      <c r="H10" s="57">
        <v>7</v>
      </c>
      <c r="I10" s="4">
        <v>8</v>
      </c>
    </row>
    <row r="11" spans="2:9" ht="15.75" customHeight="1" x14ac:dyDescent="0.25">
      <c r="B11" s="37" t="s">
        <v>5</v>
      </c>
      <c r="C11" s="8" t="s">
        <v>6</v>
      </c>
      <c r="D11" s="23" t="s">
        <v>66</v>
      </c>
      <c r="E11" s="21"/>
      <c r="F11" s="5"/>
      <c r="G11" s="9">
        <f>G12+G17+G26+G30</f>
        <v>3598.7</v>
      </c>
      <c r="H11" s="9">
        <f>H12+H17+H26+H30</f>
        <v>3363.1</v>
      </c>
      <c r="I11" s="9">
        <f>I12+I17+I26+I30</f>
        <v>3361.5</v>
      </c>
    </row>
    <row r="12" spans="2:9" ht="46.5" customHeight="1" x14ac:dyDescent="0.25">
      <c r="B12" s="38" t="s">
        <v>7</v>
      </c>
      <c r="C12" s="6">
        <v>1</v>
      </c>
      <c r="D12" s="6">
        <v>2</v>
      </c>
      <c r="E12" s="7"/>
      <c r="F12" s="8"/>
      <c r="G12" s="28">
        <f>G13</f>
        <v>884.1</v>
      </c>
      <c r="H12" s="28">
        <f t="shared" ref="H12:I12" si="0">H13</f>
        <v>812.3</v>
      </c>
      <c r="I12" s="28">
        <f t="shared" si="0"/>
        <v>812.3</v>
      </c>
    </row>
    <row r="13" spans="2:9" ht="27" customHeight="1" x14ac:dyDescent="0.25">
      <c r="B13" s="58" t="s">
        <v>116</v>
      </c>
      <c r="C13" s="12">
        <v>1</v>
      </c>
      <c r="D13" s="12">
        <v>2</v>
      </c>
      <c r="E13" s="12" t="s">
        <v>8</v>
      </c>
      <c r="F13" s="16"/>
      <c r="G13" s="29">
        <f>G14</f>
        <v>884.1</v>
      </c>
      <c r="H13" s="29">
        <f t="shared" ref="H13:I13" si="1">H14</f>
        <v>812.3</v>
      </c>
      <c r="I13" s="29">
        <f t="shared" si="1"/>
        <v>812.3</v>
      </c>
    </row>
    <row r="14" spans="2:9" ht="42" customHeight="1" x14ac:dyDescent="0.25">
      <c r="B14" s="39" t="s">
        <v>9</v>
      </c>
      <c r="C14" s="12">
        <v>1</v>
      </c>
      <c r="D14" s="12">
        <v>2</v>
      </c>
      <c r="E14" s="12" t="s">
        <v>10</v>
      </c>
      <c r="F14" s="16"/>
      <c r="G14" s="29">
        <f>G15</f>
        <v>884.1</v>
      </c>
      <c r="H14" s="29">
        <f t="shared" ref="H14:I14" si="2">H15</f>
        <v>812.3</v>
      </c>
      <c r="I14" s="29">
        <f t="shared" si="2"/>
        <v>812.3</v>
      </c>
    </row>
    <row r="15" spans="2:9" ht="30" x14ac:dyDescent="0.25">
      <c r="B15" s="39" t="s">
        <v>11</v>
      </c>
      <c r="C15" s="12">
        <v>1</v>
      </c>
      <c r="D15" s="12">
        <v>2</v>
      </c>
      <c r="E15" s="12" t="s">
        <v>12</v>
      </c>
      <c r="F15" s="17"/>
      <c r="G15" s="29">
        <f>G16</f>
        <v>884.1</v>
      </c>
      <c r="H15" s="29">
        <f t="shared" ref="H15:I15" si="3">H16</f>
        <v>812.3</v>
      </c>
      <c r="I15" s="29">
        <f t="shared" si="3"/>
        <v>812.3</v>
      </c>
    </row>
    <row r="16" spans="2:9" ht="30" x14ac:dyDescent="0.25">
      <c r="B16" s="39" t="s">
        <v>13</v>
      </c>
      <c r="C16" s="12">
        <v>1</v>
      </c>
      <c r="D16" s="12">
        <v>2</v>
      </c>
      <c r="E16" s="12" t="s">
        <v>12</v>
      </c>
      <c r="F16" s="17" t="s">
        <v>14</v>
      </c>
      <c r="G16" s="29">
        <v>884.1</v>
      </c>
      <c r="H16" s="29">
        <v>812.3</v>
      </c>
      <c r="I16" s="29">
        <v>812.3</v>
      </c>
    </row>
    <row r="17" spans="2:9" ht="58.5" customHeight="1" x14ac:dyDescent="0.25">
      <c r="B17" s="40" t="s">
        <v>15</v>
      </c>
      <c r="C17" s="18">
        <v>1</v>
      </c>
      <c r="D17" s="18">
        <v>4</v>
      </c>
      <c r="E17" s="10"/>
      <c r="F17" s="17"/>
      <c r="G17" s="32">
        <f>G18</f>
        <v>2412</v>
      </c>
      <c r="H17" s="32">
        <f t="shared" ref="H17:I18" si="4">H18</f>
        <v>2237.9</v>
      </c>
      <c r="I17" s="32">
        <f t="shared" si="4"/>
        <v>2237.9</v>
      </c>
    </row>
    <row r="18" spans="2:9" ht="29.25" customHeight="1" x14ac:dyDescent="0.25">
      <c r="B18" s="58" t="s">
        <v>116</v>
      </c>
      <c r="C18" s="12">
        <v>1</v>
      </c>
      <c r="D18" s="12">
        <v>4</v>
      </c>
      <c r="E18" s="11" t="s">
        <v>8</v>
      </c>
      <c r="F18" s="17"/>
      <c r="G18" s="29">
        <f>G19</f>
        <v>2412</v>
      </c>
      <c r="H18" s="29">
        <f t="shared" si="4"/>
        <v>2237.9</v>
      </c>
      <c r="I18" s="29">
        <f t="shared" si="4"/>
        <v>2237.9</v>
      </c>
    </row>
    <row r="19" spans="2:9" ht="44.25" customHeight="1" x14ac:dyDescent="0.25">
      <c r="B19" s="39" t="s">
        <v>9</v>
      </c>
      <c r="C19" s="12">
        <v>1</v>
      </c>
      <c r="D19" s="12">
        <v>4</v>
      </c>
      <c r="E19" s="11" t="s">
        <v>10</v>
      </c>
      <c r="F19" s="17"/>
      <c r="G19" s="29">
        <f>G20+G24</f>
        <v>2412</v>
      </c>
      <c r="H19" s="29">
        <f t="shared" ref="H19:I19" si="5">H20+H24</f>
        <v>2237.9</v>
      </c>
      <c r="I19" s="29">
        <f t="shared" si="5"/>
        <v>2237.9</v>
      </c>
    </row>
    <row r="20" spans="2:9" ht="30" customHeight="1" x14ac:dyDescent="0.25">
      <c r="B20" s="39" t="s">
        <v>16</v>
      </c>
      <c r="C20" s="12">
        <v>1</v>
      </c>
      <c r="D20" s="12">
        <v>4</v>
      </c>
      <c r="E20" s="11" t="s">
        <v>17</v>
      </c>
      <c r="F20" s="17"/>
      <c r="G20" s="29">
        <f>G21+G22+G23</f>
        <v>2410</v>
      </c>
      <c r="H20" s="29">
        <f t="shared" ref="H20:I20" si="6">H21+H22+H23</f>
        <v>2235.9</v>
      </c>
      <c r="I20" s="29">
        <f t="shared" si="6"/>
        <v>2235.9</v>
      </c>
    </row>
    <row r="21" spans="2:9" ht="30" x14ac:dyDescent="0.25">
      <c r="B21" s="39" t="s">
        <v>13</v>
      </c>
      <c r="C21" s="12">
        <v>1</v>
      </c>
      <c r="D21" s="12">
        <v>4</v>
      </c>
      <c r="E21" s="11" t="s">
        <v>17</v>
      </c>
      <c r="F21" s="17" t="s">
        <v>14</v>
      </c>
      <c r="G21" s="29">
        <v>1539.1</v>
      </c>
      <c r="H21" s="29">
        <v>1500.4</v>
      </c>
      <c r="I21" s="29">
        <v>1500.4</v>
      </c>
    </row>
    <row r="22" spans="2:9" ht="31.5" customHeight="1" x14ac:dyDescent="0.25">
      <c r="B22" s="39" t="s">
        <v>18</v>
      </c>
      <c r="C22" s="12">
        <v>1</v>
      </c>
      <c r="D22" s="12">
        <v>4</v>
      </c>
      <c r="E22" s="11" t="s">
        <v>17</v>
      </c>
      <c r="F22" s="17" t="s">
        <v>19</v>
      </c>
      <c r="G22" s="29">
        <v>860.7</v>
      </c>
      <c r="H22" s="29">
        <v>724.5</v>
      </c>
      <c r="I22" s="29">
        <v>724.5</v>
      </c>
    </row>
    <row r="23" spans="2:9" ht="15.75" customHeight="1" x14ac:dyDescent="0.25">
      <c r="B23" s="39" t="s">
        <v>110</v>
      </c>
      <c r="C23" s="12">
        <v>1</v>
      </c>
      <c r="D23" s="12">
        <v>4</v>
      </c>
      <c r="E23" s="14" t="s">
        <v>17</v>
      </c>
      <c r="F23" s="14">
        <v>850</v>
      </c>
      <c r="G23" s="29">
        <v>10.199999999999999</v>
      </c>
      <c r="H23" s="29">
        <v>11</v>
      </c>
      <c r="I23" s="29">
        <v>11</v>
      </c>
    </row>
    <row r="24" spans="2:9" ht="124.5" customHeight="1" x14ac:dyDescent="0.25">
      <c r="B24" s="39" t="s">
        <v>20</v>
      </c>
      <c r="C24" s="12">
        <v>1</v>
      </c>
      <c r="D24" s="12">
        <v>4</v>
      </c>
      <c r="E24" s="11" t="s">
        <v>21</v>
      </c>
      <c r="F24" s="17"/>
      <c r="G24" s="29">
        <f>G25</f>
        <v>2</v>
      </c>
      <c r="H24" s="29">
        <f t="shared" ref="H24:I24" si="7">H25</f>
        <v>2</v>
      </c>
      <c r="I24" s="29">
        <f t="shared" si="7"/>
        <v>2</v>
      </c>
    </row>
    <row r="25" spans="2:9" ht="28.5" customHeight="1" x14ac:dyDescent="0.25">
      <c r="B25" s="39" t="s">
        <v>22</v>
      </c>
      <c r="C25" s="12">
        <v>1</v>
      </c>
      <c r="D25" s="12">
        <v>4</v>
      </c>
      <c r="E25" s="11" t="s">
        <v>21</v>
      </c>
      <c r="F25" s="17" t="s">
        <v>19</v>
      </c>
      <c r="G25" s="29">
        <v>2</v>
      </c>
      <c r="H25" s="29">
        <v>2</v>
      </c>
      <c r="I25" s="29">
        <v>2</v>
      </c>
    </row>
    <row r="26" spans="2:9" x14ac:dyDescent="0.25">
      <c r="B26" s="45" t="s">
        <v>23</v>
      </c>
      <c r="C26" s="18">
        <v>1</v>
      </c>
      <c r="D26" s="19">
        <v>11</v>
      </c>
      <c r="E26" s="12"/>
      <c r="F26" s="17"/>
      <c r="G26" s="32">
        <f>G27</f>
        <v>5</v>
      </c>
      <c r="H26" s="32">
        <f t="shared" ref="H26:I26" si="8">H27</f>
        <v>5</v>
      </c>
      <c r="I26" s="32">
        <f t="shared" si="8"/>
        <v>5</v>
      </c>
    </row>
    <row r="27" spans="2:9" x14ac:dyDescent="0.25">
      <c r="B27" s="42" t="s">
        <v>23</v>
      </c>
      <c r="C27" s="12">
        <v>1</v>
      </c>
      <c r="D27" s="17">
        <v>11</v>
      </c>
      <c r="E27" s="11" t="s">
        <v>24</v>
      </c>
      <c r="F27" s="17"/>
      <c r="G27" s="29">
        <f>G28</f>
        <v>5</v>
      </c>
      <c r="H27" s="29">
        <f t="shared" ref="H27:I27" si="9">H28</f>
        <v>5</v>
      </c>
      <c r="I27" s="29">
        <f t="shared" si="9"/>
        <v>5</v>
      </c>
    </row>
    <row r="28" spans="2:9" ht="15" customHeight="1" x14ac:dyDescent="0.25">
      <c r="B28" s="42" t="s">
        <v>25</v>
      </c>
      <c r="C28" s="12">
        <v>1</v>
      </c>
      <c r="D28" s="17" t="s">
        <v>26</v>
      </c>
      <c r="E28" s="11" t="s">
        <v>27</v>
      </c>
      <c r="F28" s="17"/>
      <c r="G28" s="30">
        <f>G29</f>
        <v>5</v>
      </c>
      <c r="H28" s="30">
        <f t="shared" ref="H28:I28" si="10">H29</f>
        <v>5</v>
      </c>
      <c r="I28" s="30">
        <f t="shared" si="10"/>
        <v>5</v>
      </c>
    </row>
    <row r="29" spans="2:9" ht="12.75" customHeight="1" x14ac:dyDescent="0.25">
      <c r="B29" s="42" t="s">
        <v>28</v>
      </c>
      <c r="C29" s="12">
        <v>1</v>
      </c>
      <c r="D29" s="17">
        <v>11</v>
      </c>
      <c r="E29" s="11" t="s">
        <v>27</v>
      </c>
      <c r="F29" s="17" t="s">
        <v>29</v>
      </c>
      <c r="G29" s="30">
        <v>5</v>
      </c>
      <c r="H29" s="30">
        <v>5</v>
      </c>
      <c r="I29" s="30">
        <v>5</v>
      </c>
    </row>
    <row r="30" spans="2:9" ht="14.25" customHeight="1" x14ac:dyDescent="0.25">
      <c r="B30" s="45" t="s">
        <v>30</v>
      </c>
      <c r="C30" s="18">
        <v>1</v>
      </c>
      <c r="D30" s="19" t="s">
        <v>31</v>
      </c>
      <c r="E30" s="10"/>
      <c r="F30" s="31"/>
      <c r="G30" s="32">
        <f>G31</f>
        <v>297.60000000000002</v>
      </c>
      <c r="H30" s="32">
        <f t="shared" ref="H30:I30" si="11">H31</f>
        <v>307.89999999999998</v>
      </c>
      <c r="I30" s="32">
        <f t="shared" si="11"/>
        <v>306.3</v>
      </c>
    </row>
    <row r="31" spans="2:9" ht="27.75" customHeight="1" x14ac:dyDescent="0.25">
      <c r="B31" s="58" t="s">
        <v>116</v>
      </c>
      <c r="C31" s="12">
        <v>1</v>
      </c>
      <c r="D31" s="17">
        <v>13</v>
      </c>
      <c r="E31" s="11" t="s">
        <v>8</v>
      </c>
      <c r="F31" s="17"/>
      <c r="G31" s="29">
        <f>G32+G35</f>
        <v>297.60000000000002</v>
      </c>
      <c r="H31" s="29">
        <f t="shared" ref="H31:I31" si="12">H32+H35</f>
        <v>307.89999999999998</v>
      </c>
      <c r="I31" s="29">
        <f t="shared" si="12"/>
        <v>306.3</v>
      </c>
    </row>
    <row r="32" spans="2:9" ht="45" customHeight="1" x14ac:dyDescent="0.25">
      <c r="B32" s="39" t="s">
        <v>32</v>
      </c>
      <c r="C32" s="12">
        <v>1</v>
      </c>
      <c r="D32" s="17">
        <v>13</v>
      </c>
      <c r="E32" s="11" t="s">
        <v>33</v>
      </c>
      <c r="F32" s="17"/>
      <c r="G32" s="29">
        <f>G33</f>
        <v>1</v>
      </c>
      <c r="H32" s="29">
        <f t="shared" ref="H32:I32" si="13">H33</f>
        <v>10</v>
      </c>
      <c r="I32" s="29">
        <f t="shared" si="13"/>
        <v>10</v>
      </c>
    </row>
    <row r="33" spans="2:9" ht="30.75" customHeight="1" x14ac:dyDescent="0.25">
      <c r="B33" s="46" t="s">
        <v>34</v>
      </c>
      <c r="C33" s="12">
        <v>1</v>
      </c>
      <c r="D33" s="17">
        <v>13</v>
      </c>
      <c r="E33" s="20" t="s">
        <v>35</v>
      </c>
      <c r="F33" s="17"/>
      <c r="G33" s="29">
        <f>G34</f>
        <v>1</v>
      </c>
      <c r="H33" s="29">
        <f t="shared" ref="H33:I33" si="14">H34</f>
        <v>10</v>
      </c>
      <c r="I33" s="29">
        <f t="shared" si="14"/>
        <v>10</v>
      </c>
    </row>
    <row r="34" spans="2:9" ht="30" x14ac:dyDescent="0.25">
      <c r="B34" s="39" t="s">
        <v>22</v>
      </c>
      <c r="C34" s="12">
        <v>1</v>
      </c>
      <c r="D34" s="17">
        <v>13</v>
      </c>
      <c r="E34" s="11" t="s">
        <v>35</v>
      </c>
      <c r="F34" s="17" t="s">
        <v>19</v>
      </c>
      <c r="G34" s="29">
        <v>1</v>
      </c>
      <c r="H34" s="29">
        <v>10</v>
      </c>
      <c r="I34" s="29">
        <v>10</v>
      </c>
    </row>
    <row r="35" spans="2:9" ht="42.75" customHeight="1" x14ac:dyDescent="0.25">
      <c r="B35" s="39" t="s">
        <v>9</v>
      </c>
      <c r="C35" s="12">
        <v>1</v>
      </c>
      <c r="D35" s="17">
        <v>13</v>
      </c>
      <c r="E35" s="11" t="s">
        <v>10</v>
      </c>
      <c r="F35" s="17"/>
      <c r="G35" s="29">
        <f>G36+G38+G40+G42</f>
        <v>296.60000000000002</v>
      </c>
      <c r="H35" s="29">
        <f t="shared" ref="H35:I35" si="15">H36+H38+H40+H42</f>
        <v>297.89999999999998</v>
      </c>
      <c r="I35" s="29">
        <f t="shared" si="15"/>
        <v>296.3</v>
      </c>
    </row>
    <row r="36" spans="2:9" ht="76.5" customHeight="1" x14ac:dyDescent="0.25">
      <c r="B36" s="39" t="s">
        <v>36</v>
      </c>
      <c r="C36" s="12">
        <v>1</v>
      </c>
      <c r="D36" s="17">
        <v>13</v>
      </c>
      <c r="E36" s="11" t="s">
        <v>37</v>
      </c>
      <c r="F36" s="17"/>
      <c r="G36" s="29">
        <f>G37</f>
        <v>16.600000000000001</v>
      </c>
      <c r="H36" s="29">
        <f t="shared" ref="H36:I36" si="16">H37</f>
        <v>17.899999999999999</v>
      </c>
      <c r="I36" s="29">
        <f t="shared" si="16"/>
        <v>16.3</v>
      </c>
    </row>
    <row r="37" spans="2:9" x14ac:dyDescent="0.25">
      <c r="B37" s="42" t="s">
        <v>38</v>
      </c>
      <c r="C37" s="12">
        <v>1</v>
      </c>
      <c r="D37" s="17">
        <v>13</v>
      </c>
      <c r="E37" s="20" t="s">
        <v>37</v>
      </c>
      <c r="F37" s="17" t="s">
        <v>39</v>
      </c>
      <c r="G37" s="29">
        <v>16.600000000000001</v>
      </c>
      <c r="H37" s="29">
        <v>17.899999999999999</v>
      </c>
      <c r="I37" s="29">
        <v>16.3</v>
      </c>
    </row>
    <row r="38" spans="2:9" ht="57.75" customHeight="1" x14ac:dyDescent="0.25">
      <c r="B38" s="39" t="s">
        <v>114</v>
      </c>
      <c r="C38" s="12">
        <v>1</v>
      </c>
      <c r="D38" s="17">
        <v>13</v>
      </c>
      <c r="E38" s="15" t="s">
        <v>40</v>
      </c>
      <c r="F38" s="17"/>
      <c r="G38" s="29">
        <f>G39</f>
        <v>17.399999999999999</v>
      </c>
      <c r="H38" s="29">
        <f t="shared" ref="H38:I38" si="17">H39</f>
        <v>17.399999999999999</v>
      </c>
      <c r="I38" s="29">
        <f t="shared" si="17"/>
        <v>17.399999999999999</v>
      </c>
    </row>
    <row r="39" spans="2:9" x14ac:dyDescent="0.25">
      <c r="B39" s="42" t="s">
        <v>38</v>
      </c>
      <c r="C39" s="12">
        <v>1</v>
      </c>
      <c r="D39" s="17">
        <v>13</v>
      </c>
      <c r="E39" s="12" t="s">
        <v>40</v>
      </c>
      <c r="F39" s="17" t="s">
        <v>39</v>
      </c>
      <c r="G39" s="29">
        <v>17.399999999999999</v>
      </c>
      <c r="H39" s="29">
        <v>17.399999999999999</v>
      </c>
      <c r="I39" s="29">
        <v>17.399999999999999</v>
      </c>
    </row>
    <row r="40" spans="2:9" ht="59.25" customHeight="1" x14ac:dyDescent="0.25">
      <c r="B40" s="59" t="s">
        <v>113</v>
      </c>
      <c r="C40" s="12">
        <v>1</v>
      </c>
      <c r="D40" s="17">
        <v>13</v>
      </c>
      <c r="E40" s="10" t="s">
        <v>41</v>
      </c>
      <c r="F40" s="17"/>
      <c r="G40" s="29">
        <f>G41</f>
        <v>35</v>
      </c>
      <c r="H40" s="29">
        <f t="shared" ref="H40:I40" si="18">H41</f>
        <v>35</v>
      </c>
      <c r="I40" s="29">
        <f t="shared" si="18"/>
        <v>35</v>
      </c>
    </row>
    <row r="41" spans="2:9" x14ac:dyDescent="0.25">
      <c r="B41" s="59" t="s">
        <v>38</v>
      </c>
      <c r="C41" s="12">
        <v>1</v>
      </c>
      <c r="D41" s="17">
        <v>13</v>
      </c>
      <c r="E41" s="10" t="s">
        <v>41</v>
      </c>
      <c r="F41" s="17" t="s">
        <v>39</v>
      </c>
      <c r="G41" s="29">
        <v>35</v>
      </c>
      <c r="H41" s="29">
        <v>35</v>
      </c>
      <c r="I41" s="29">
        <v>35</v>
      </c>
    </row>
    <row r="42" spans="2:9" ht="87.75" customHeight="1" x14ac:dyDescent="0.25">
      <c r="B42" s="41" t="s">
        <v>42</v>
      </c>
      <c r="C42" s="12">
        <v>1</v>
      </c>
      <c r="D42" s="17">
        <v>13</v>
      </c>
      <c r="E42" s="10" t="s">
        <v>43</v>
      </c>
      <c r="F42" s="60"/>
      <c r="G42" s="29">
        <f>G43</f>
        <v>227.6</v>
      </c>
      <c r="H42" s="29">
        <f t="shared" ref="H42:I42" si="19">H43</f>
        <v>227.6</v>
      </c>
      <c r="I42" s="29">
        <f t="shared" si="19"/>
        <v>227.6</v>
      </c>
    </row>
    <row r="43" spans="2:9" x14ac:dyDescent="0.25">
      <c r="B43" s="59" t="s">
        <v>38</v>
      </c>
      <c r="C43" s="12">
        <v>1</v>
      </c>
      <c r="D43" s="17">
        <v>13</v>
      </c>
      <c r="E43" s="10" t="s">
        <v>43</v>
      </c>
      <c r="F43" s="60">
        <v>540</v>
      </c>
      <c r="G43" s="29">
        <v>227.6</v>
      </c>
      <c r="H43" s="29">
        <v>227.6</v>
      </c>
      <c r="I43" s="29">
        <v>227.6</v>
      </c>
    </row>
    <row r="44" spans="2:9" ht="15" customHeight="1" x14ac:dyDescent="0.25">
      <c r="B44" s="47" t="s">
        <v>44</v>
      </c>
      <c r="C44" s="18">
        <v>2</v>
      </c>
      <c r="D44" s="18">
        <v>0</v>
      </c>
      <c r="E44" s="61"/>
      <c r="F44" s="19"/>
      <c r="G44" s="32">
        <f>G45</f>
        <v>133</v>
      </c>
      <c r="H44" s="32">
        <f t="shared" ref="H44:I44" si="20">H45</f>
        <v>138.9</v>
      </c>
      <c r="I44" s="32">
        <f t="shared" si="20"/>
        <v>143.80000000000001</v>
      </c>
    </row>
    <row r="45" spans="2:9" ht="13.5" customHeight="1" x14ac:dyDescent="0.25">
      <c r="B45" s="48" t="s">
        <v>45</v>
      </c>
      <c r="C45" s="18">
        <v>2</v>
      </c>
      <c r="D45" s="18">
        <v>3</v>
      </c>
      <c r="E45" s="18"/>
      <c r="F45" s="16"/>
      <c r="G45" s="32">
        <f>G46</f>
        <v>133</v>
      </c>
      <c r="H45" s="32">
        <f t="shared" ref="H45:I45" si="21">H46</f>
        <v>138.9</v>
      </c>
      <c r="I45" s="32">
        <f t="shared" si="21"/>
        <v>143.80000000000001</v>
      </c>
    </row>
    <row r="46" spans="2:9" ht="31.5" customHeight="1" x14ac:dyDescent="0.25">
      <c r="B46" s="58" t="s">
        <v>116</v>
      </c>
      <c r="C46" s="12">
        <v>2</v>
      </c>
      <c r="D46" s="12">
        <v>3</v>
      </c>
      <c r="E46" s="12" t="s">
        <v>8</v>
      </c>
      <c r="F46" s="16"/>
      <c r="G46" s="29">
        <f>G47</f>
        <v>133</v>
      </c>
      <c r="H46" s="29">
        <f t="shared" ref="H46:I46" si="22">H47</f>
        <v>138.9</v>
      </c>
      <c r="I46" s="29">
        <f t="shared" si="22"/>
        <v>143.80000000000001</v>
      </c>
    </row>
    <row r="47" spans="2:9" ht="49.5" customHeight="1" x14ac:dyDescent="0.25">
      <c r="B47" s="49" t="s">
        <v>9</v>
      </c>
      <c r="C47" s="12">
        <v>2</v>
      </c>
      <c r="D47" s="12">
        <v>3</v>
      </c>
      <c r="E47" s="11" t="s">
        <v>10</v>
      </c>
      <c r="F47" s="33"/>
      <c r="G47" s="29">
        <f>G48</f>
        <v>133</v>
      </c>
      <c r="H47" s="29">
        <f t="shared" ref="H47:I47" si="23">H48</f>
        <v>138.9</v>
      </c>
      <c r="I47" s="29">
        <f t="shared" si="23"/>
        <v>143.80000000000001</v>
      </c>
    </row>
    <row r="48" spans="2:9" ht="30.75" customHeight="1" x14ac:dyDescent="0.25">
      <c r="B48" s="39" t="s">
        <v>46</v>
      </c>
      <c r="C48" s="12">
        <v>2</v>
      </c>
      <c r="D48" s="12">
        <v>3</v>
      </c>
      <c r="E48" s="10" t="s">
        <v>47</v>
      </c>
      <c r="F48" s="17"/>
      <c r="G48" s="29">
        <f>G49+G50</f>
        <v>133</v>
      </c>
      <c r="H48" s="29">
        <f t="shared" ref="H48:I48" si="24">H49+H50</f>
        <v>138.9</v>
      </c>
      <c r="I48" s="29">
        <f t="shared" si="24"/>
        <v>143.80000000000001</v>
      </c>
    </row>
    <row r="49" spans="2:9" ht="30" x14ac:dyDescent="0.25">
      <c r="B49" s="50" t="s">
        <v>13</v>
      </c>
      <c r="C49" s="12">
        <v>2</v>
      </c>
      <c r="D49" s="12">
        <v>3</v>
      </c>
      <c r="E49" s="10" t="s">
        <v>47</v>
      </c>
      <c r="F49" s="17" t="s">
        <v>14</v>
      </c>
      <c r="G49" s="29">
        <v>105</v>
      </c>
      <c r="H49" s="29">
        <v>105</v>
      </c>
      <c r="I49" s="29">
        <v>105</v>
      </c>
    </row>
    <row r="50" spans="2:9" ht="28.5" customHeight="1" x14ac:dyDescent="0.25">
      <c r="B50" s="50" t="s">
        <v>48</v>
      </c>
      <c r="C50" s="12">
        <v>2</v>
      </c>
      <c r="D50" s="12">
        <v>3</v>
      </c>
      <c r="E50" s="10" t="s">
        <v>47</v>
      </c>
      <c r="F50" s="17" t="s">
        <v>19</v>
      </c>
      <c r="G50" s="29">
        <v>28</v>
      </c>
      <c r="H50" s="29">
        <v>33.9</v>
      </c>
      <c r="I50" s="29">
        <v>38.799999999999997</v>
      </c>
    </row>
    <row r="51" spans="2:9" ht="29.25" customHeight="1" x14ac:dyDescent="0.25">
      <c r="B51" s="47" t="s">
        <v>49</v>
      </c>
      <c r="C51" s="18">
        <v>3</v>
      </c>
      <c r="D51" s="18">
        <v>0</v>
      </c>
      <c r="E51" s="10"/>
      <c r="F51" s="17"/>
      <c r="G51" s="32">
        <f>G52</f>
        <v>372.2</v>
      </c>
      <c r="H51" s="32">
        <f t="shared" ref="H51:I51" si="25">H52</f>
        <v>50</v>
      </c>
      <c r="I51" s="32">
        <f t="shared" si="25"/>
        <v>50</v>
      </c>
    </row>
    <row r="52" spans="2:9" ht="46.5" customHeight="1" x14ac:dyDescent="0.25">
      <c r="B52" s="40" t="s">
        <v>50</v>
      </c>
      <c r="C52" s="18">
        <v>3</v>
      </c>
      <c r="D52" s="19">
        <v>10</v>
      </c>
      <c r="E52" s="12"/>
      <c r="F52" s="17"/>
      <c r="G52" s="32">
        <f>G53</f>
        <v>372.2</v>
      </c>
      <c r="H52" s="32">
        <f t="shared" ref="H52:I52" si="26">H53</f>
        <v>50</v>
      </c>
      <c r="I52" s="32">
        <f t="shared" si="26"/>
        <v>50</v>
      </c>
    </row>
    <row r="53" spans="2:9" ht="30" customHeight="1" x14ac:dyDescent="0.25">
      <c r="B53" s="58" t="s">
        <v>116</v>
      </c>
      <c r="C53" s="12">
        <v>3</v>
      </c>
      <c r="D53" s="17" t="s">
        <v>51</v>
      </c>
      <c r="E53" s="25" t="s">
        <v>8</v>
      </c>
      <c r="F53" s="17"/>
      <c r="G53" s="29">
        <f>G54</f>
        <v>372.2</v>
      </c>
      <c r="H53" s="29">
        <f t="shared" ref="H53:I53" si="27">H54</f>
        <v>50</v>
      </c>
      <c r="I53" s="29">
        <f t="shared" si="27"/>
        <v>50</v>
      </c>
    </row>
    <row r="54" spans="2:9" ht="46.5" customHeight="1" x14ac:dyDescent="0.25">
      <c r="B54" s="50" t="s">
        <v>52</v>
      </c>
      <c r="C54" s="12">
        <v>3</v>
      </c>
      <c r="D54" s="17">
        <v>10</v>
      </c>
      <c r="E54" s="25" t="s">
        <v>112</v>
      </c>
      <c r="F54" s="17"/>
      <c r="G54" s="29">
        <f>G55</f>
        <v>372.2</v>
      </c>
      <c r="H54" s="29">
        <f t="shared" ref="H54:I54" si="28">H55</f>
        <v>50</v>
      </c>
      <c r="I54" s="29">
        <f t="shared" si="28"/>
        <v>50</v>
      </c>
    </row>
    <row r="55" spans="2:9" ht="28.5" customHeight="1" x14ac:dyDescent="0.25">
      <c r="B55" s="50" t="s">
        <v>53</v>
      </c>
      <c r="C55" s="12">
        <v>3</v>
      </c>
      <c r="D55" s="17">
        <v>10</v>
      </c>
      <c r="E55" s="25" t="s">
        <v>111</v>
      </c>
      <c r="F55" s="17"/>
      <c r="G55" s="29">
        <f>G56</f>
        <v>372.2</v>
      </c>
      <c r="H55" s="29">
        <f t="shared" ref="H55:I55" si="29">H56</f>
        <v>50</v>
      </c>
      <c r="I55" s="29">
        <f t="shared" si="29"/>
        <v>50</v>
      </c>
    </row>
    <row r="56" spans="2:9" ht="27.75" customHeight="1" x14ac:dyDescent="0.25">
      <c r="B56" s="39" t="s">
        <v>18</v>
      </c>
      <c r="C56" s="12">
        <v>3</v>
      </c>
      <c r="D56" s="17">
        <v>10</v>
      </c>
      <c r="E56" s="25" t="s">
        <v>111</v>
      </c>
      <c r="F56" s="17" t="s">
        <v>19</v>
      </c>
      <c r="G56" s="29">
        <v>372.2</v>
      </c>
      <c r="H56" s="29">
        <v>50</v>
      </c>
      <c r="I56" s="29">
        <v>50</v>
      </c>
    </row>
    <row r="57" spans="2:9" ht="14.25" customHeight="1" x14ac:dyDescent="0.25">
      <c r="B57" s="47" t="s">
        <v>54</v>
      </c>
      <c r="C57" s="18">
        <v>4</v>
      </c>
      <c r="D57" s="18">
        <v>0</v>
      </c>
      <c r="E57" s="13"/>
      <c r="F57" s="17"/>
      <c r="G57" s="32">
        <f>G58+G67</f>
        <v>1514.8999999999999</v>
      </c>
      <c r="H57" s="32">
        <f t="shared" ref="H57:I57" si="30">H58+H67</f>
        <v>1556.1</v>
      </c>
      <c r="I57" s="32">
        <f t="shared" si="30"/>
        <v>2472.8999999999996</v>
      </c>
    </row>
    <row r="58" spans="2:9" ht="16.5" customHeight="1" x14ac:dyDescent="0.25">
      <c r="B58" s="47" t="s">
        <v>55</v>
      </c>
      <c r="C58" s="18">
        <v>4</v>
      </c>
      <c r="D58" s="18">
        <v>9</v>
      </c>
      <c r="E58" s="18"/>
      <c r="F58" s="19"/>
      <c r="G58" s="32">
        <f>G59</f>
        <v>1469.8999999999999</v>
      </c>
      <c r="H58" s="32">
        <f t="shared" ref="H58:I58" si="31">H59</f>
        <v>1540.1</v>
      </c>
      <c r="I58" s="32">
        <f t="shared" si="31"/>
        <v>2456.8999999999996</v>
      </c>
    </row>
    <row r="59" spans="2:9" ht="30" customHeight="1" x14ac:dyDescent="0.25">
      <c r="B59" s="58" t="s">
        <v>116</v>
      </c>
      <c r="C59" s="12">
        <v>4</v>
      </c>
      <c r="D59" s="12">
        <v>9</v>
      </c>
      <c r="E59" s="11" t="s">
        <v>8</v>
      </c>
      <c r="F59" s="17"/>
      <c r="G59" s="29">
        <f>G60</f>
        <v>1469.8999999999999</v>
      </c>
      <c r="H59" s="29">
        <f t="shared" ref="H59:I59" si="32">H60</f>
        <v>1540.1</v>
      </c>
      <c r="I59" s="29">
        <f t="shared" si="32"/>
        <v>2456.8999999999996</v>
      </c>
    </row>
    <row r="60" spans="2:9" ht="45" x14ac:dyDescent="0.25">
      <c r="B60" s="50" t="s">
        <v>56</v>
      </c>
      <c r="C60" s="12">
        <v>4</v>
      </c>
      <c r="D60" s="12">
        <v>9</v>
      </c>
      <c r="E60" s="20" t="s">
        <v>57</v>
      </c>
      <c r="F60" s="17"/>
      <c r="G60" s="29">
        <f>G61+G63+G65</f>
        <v>1469.8999999999999</v>
      </c>
      <c r="H60" s="29">
        <f t="shared" ref="H60:I60" si="33">H61+H63+H65</f>
        <v>1540.1</v>
      </c>
      <c r="I60" s="29">
        <f t="shared" si="33"/>
        <v>2456.8999999999996</v>
      </c>
    </row>
    <row r="61" spans="2:9" ht="92.25" customHeight="1" x14ac:dyDescent="0.25">
      <c r="B61" s="39" t="s">
        <v>58</v>
      </c>
      <c r="C61" s="12">
        <v>4</v>
      </c>
      <c r="D61" s="12">
        <v>9</v>
      </c>
      <c r="E61" s="11" t="s">
        <v>59</v>
      </c>
      <c r="F61" s="17"/>
      <c r="G61" s="29">
        <f>G62</f>
        <v>1255.8</v>
      </c>
      <c r="H61" s="29">
        <f t="shared" ref="H61:I61" si="34">H62</f>
        <v>971.3</v>
      </c>
      <c r="I61" s="29">
        <f t="shared" si="34"/>
        <v>971.3</v>
      </c>
    </row>
    <row r="62" spans="2:9" ht="31.5" customHeight="1" x14ac:dyDescent="0.25">
      <c r="B62" s="39" t="s">
        <v>18</v>
      </c>
      <c r="C62" s="12">
        <v>4</v>
      </c>
      <c r="D62" s="12">
        <v>9</v>
      </c>
      <c r="E62" s="12" t="s">
        <v>59</v>
      </c>
      <c r="F62" s="17" t="s">
        <v>19</v>
      </c>
      <c r="G62" s="29">
        <v>1255.8</v>
      </c>
      <c r="H62" s="29">
        <v>971.3</v>
      </c>
      <c r="I62" s="29">
        <v>971.3</v>
      </c>
    </row>
    <row r="63" spans="2:9" ht="111.75" customHeight="1" x14ac:dyDescent="0.25">
      <c r="B63" s="39" t="s">
        <v>60</v>
      </c>
      <c r="C63" s="12">
        <v>4</v>
      </c>
      <c r="D63" s="12">
        <v>9</v>
      </c>
      <c r="E63" s="11" t="s">
        <v>61</v>
      </c>
      <c r="F63" s="17"/>
      <c r="G63" s="29">
        <f>G64</f>
        <v>214.1</v>
      </c>
      <c r="H63" s="29">
        <f t="shared" ref="H63:I63" si="35">H64</f>
        <v>568.79999999999995</v>
      </c>
      <c r="I63" s="29">
        <f t="shared" si="35"/>
        <v>668.3</v>
      </c>
    </row>
    <row r="64" spans="2:9" ht="29.25" customHeight="1" x14ac:dyDescent="0.25">
      <c r="B64" s="39" t="s">
        <v>18</v>
      </c>
      <c r="C64" s="12">
        <v>4</v>
      </c>
      <c r="D64" s="12">
        <v>9</v>
      </c>
      <c r="E64" s="11" t="s">
        <v>61</v>
      </c>
      <c r="F64" s="17" t="s">
        <v>19</v>
      </c>
      <c r="G64" s="29">
        <v>214.1</v>
      </c>
      <c r="H64" s="29">
        <v>568.79999999999995</v>
      </c>
      <c r="I64" s="29">
        <v>668.3</v>
      </c>
    </row>
    <row r="65" spans="2:9" ht="88.5" customHeight="1" x14ac:dyDescent="0.25">
      <c r="B65" s="39" t="s">
        <v>62</v>
      </c>
      <c r="C65" s="12">
        <v>4</v>
      </c>
      <c r="D65" s="12">
        <v>9</v>
      </c>
      <c r="E65" s="11" t="s">
        <v>63</v>
      </c>
      <c r="F65" s="17"/>
      <c r="G65" s="29">
        <f>G66</f>
        <v>0</v>
      </c>
      <c r="H65" s="29">
        <f t="shared" ref="H65:I65" si="36">H66</f>
        <v>0</v>
      </c>
      <c r="I65" s="29">
        <f t="shared" si="36"/>
        <v>817.3</v>
      </c>
    </row>
    <row r="66" spans="2:9" ht="28.5" customHeight="1" x14ac:dyDescent="0.25">
      <c r="B66" s="39" t="s">
        <v>18</v>
      </c>
      <c r="C66" s="12">
        <v>4</v>
      </c>
      <c r="D66" s="12">
        <v>9</v>
      </c>
      <c r="E66" s="11" t="s">
        <v>63</v>
      </c>
      <c r="F66" s="17" t="s">
        <v>19</v>
      </c>
      <c r="G66" s="29">
        <v>0</v>
      </c>
      <c r="H66" s="29">
        <v>0</v>
      </c>
      <c r="I66" s="29">
        <v>817.3</v>
      </c>
    </row>
    <row r="67" spans="2:9" ht="28.5" x14ac:dyDescent="0.25">
      <c r="B67" s="51" t="s">
        <v>64</v>
      </c>
      <c r="C67" s="18">
        <v>4</v>
      </c>
      <c r="D67" s="19">
        <v>12</v>
      </c>
      <c r="E67" s="12"/>
      <c r="F67" s="17"/>
      <c r="G67" s="32">
        <f>G68</f>
        <v>45</v>
      </c>
      <c r="H67" s="32">
        <f t="shared" ref="H67:I67" si="37">H68</f>
        <v>16</v>
      </c>
      <c r="I67" s="32">
        <f t="shared" si="37"/>
        <v>16</v>
      </c>
    </row>
    <row r="68" spans="2:9" ht="28.5" customHeight="1" x14ac:dyDescent="0.25">
      <c r="B68" s="39" t="s">
        <v>118</v>
      </c>
      <c r="C68" s="12">
        <v>4</v>
      </c>
      <c r="D68" s="17">
        <v>12</v>
      </c>
      <c r="E68" s="11" t="s">
        <v>8</v>
      </c>
      <c r="F68" s="17"/>
      <c r="G68" s="29">
        <f>G69</f>
        <v>45</v>
      </c>
      <c r="H68" s="29">
        <f t="shared" ref="H68:I68" si="38">H69</f>
        <v>16</v>
      </c>
      <c r="I68" s="29">
        <f t="shared" si="38"/>
        <v>16</v>
      </c>
    </row>
    <row r="69" spans="2:9" ht="45" x14ac:dyDescent="0.25">
      <c r="B69" s="39" t="s">
        <v>32</v>
      </c>
      <c r="C69" s="12">
        <v>4</v>
      </c>
      <c r="D69" s="17">
        <v>12</v>
      </c>
      <c r="E69" s="11" t="s">
        <v>33</v>
      </c>
      <c r="F69" s="17"/>
      <c r="G69" s="29">
        <f>G70</f>
        <v>45</v>
      </c>
      <c r="H69" s="29">
        <f t="shared" ref="H69:I69" si="39">H70</f>
        <v>16</v>
      </c>
      <c r="I69" s="29">
        <f t="shared" si="39"/>
        <v>16</v>
      </c>
    </row>
    <row r="70" spans="2:9" ht="27.75" customHeight="1" x14ac:dyDescent="0.25">
      <c r="B70" s="39" t="s">
        <v>34</v>
      </c>
      <c r="C70" s="12">
        <v>4</v>
      </c>
      <c r="D70" s="17">
        <v>12</v>
      </c>
      <c r="E70" s="11" t="s">
        <v>35</v>
      </c>
      <c r="F70" s="17"/>
      <c r="G70" s="29">
        <f>G71</f>
        <v>45</v>
      </c>
      <c r="H70" s="29">
        <f t="shared" ref="H70:I70" si="40">H71</f>
        <v>16</v>
      </c>
      <c r="I70" s="29">
        <f t="shared" si="40"/>
        <v>16</v>
      </c>
    </row>
    <row r="71" spans="2:9" ht="30.75" customHeight="1" x14ac:dyDescent="0.25">
      <c r="B71" s="39" t="s">
        <v>18</v>
      </c>
      <c r="C71" s="12">
        <v>4</v>
      </c>
      <c r="D71" s="17">
        <v>12</v>
      </c>
      <c r="E71" s="11" t="s">
        <v>35</v>
      </c>
      <c r="F71" s="17" t="s">
        <v>19</v>
      </c>
      <c r="G71" s="29">
        <v>45</v>
      </c>
      <c r="H71" s="29">
        <v>16</v>
      </c>
      <c r="I71" s="29">
        <v>16</v>
      </c>
    </row>
    <row r="72" spans="2:9" ht="17.25" customHeight="1" x14ac:dyDescent="0.25">
      <c r="B72" s="40" t="s">
        <v>65</v>
      </c>
      <c r="C72" s="18">
        <v>5</v>
      </c>
      <c r="D72" s="19" t="s">
        <v>66</v>
      </c>
      <c r="E72" s="10"/>
      <c r="F72" s="19"/>
      <c r="G72" s="32">
        <f>G73+G78+G83+G99</f>
        <v>1774</v>
      </c>
      <c r="H72" s="32">
        <f t="shared" ref="H72:I72" si="41">H73+H78+H83+H99</f>
        <v>713.19999999999993</v>
      </c>
      <c r="I72" s="32">
        <f t="shared" si="41"/>
        <v>665.3</v>
      </c>
    </row>
    <row r="73" spans="2:9" x14ac:dyDescent="0.25">
      <c r="B73" s="40" t="s">
        <v>125</v>
      </c>
      <c r="C73" s="18">
        <v>5</v>
      </c>
      <c r="D73" s="19" t="s">
        <v>6</v>
      </c>
      <c r="E73" s="66"/>
      <c r="F73" s="19"/>
      <c r="G73" s="32">
        <f>G74</f>
        <v>535.6</v>
      </c>
      <c r="H73" s="32">
        <f t="shared" ref="H73:I73" si="42">H74</f>
        <v>0</v>
      </c>
      <c r="I73" s="32">
        <f t="shared" si="42"/>
        <v>0</v>
      </c>
    </row>
    <row r="74" spans="2:9" ht="27.75" customHeight="1" x14ac:dyDescent="0.25">
      <c r="B74" s="39" t="s">
        <v>116</v>
      </c>
      <c r="C74" s="12">
        <v>5</v>
      </c>
      <c r="D74" s="63" t="s">
        <v>6</v>
      </c>
      <c r="E74" s="34" t="s">
        <v>8</v>
      </c>
      <c r="F74" s="65"/>
      <c r="G74" s="29">
        <f>G75</f>
        <v>535.6</v>
      </c>
      <c r="H74" s="29">
        <f t="shared" ref="H74:I74" si="43">H75</f>
        <v>0</v>
      </c>
      <c r="I74" s="29">
        <f t="shared" si="43"/>
        <v>0</v>
      </c>
    </row>
    <row r="75" spans="2:9" ht="26.25" customHeight="1" x14ac:dyDescent="0.25">
      <c r="B75" s="39" t="s">
        <v>67</v>
      </c>
      <c r="C75" s="26" t="s">
        <v>73</v>
      </c>
      <c r="D75" s="64" t="s">
        <v>6</v>
      </c>
      <c r="E75" s="34" t="s">
        <v>92</v>
      </c>
      <c r="F75" s="65"/>
      <c r="G75" s="29">
        <f>G76</f>
        <v>535.6</v>
      </c>
      <c r="H75" s="29">
        <f t="shared" ref="H75:I75" si="44">H76</f>
        <v>0</v>
      </c>
      <c r="I75" s="29">
        <f t="shared" si="44"/>
        <v>0</v>
      </c>
    </row>
    <row r="76" spans="2:9" ht="30" x14ac:dyDescent="0.25">
      <c r="B76" s="39" t="s">
        <v>123</v>
      </c>
      <c r="C76" s="12">
        <v>5</v>
      </c>
      <c r="D76" s="64" t="s">
        <v>6</v>
      </c>
      <c r="E76" s="34" t="s">
        <v>124</v>
      </c>
      <c r="F76" s="65"/>
      <c r="G76" s="29">
        <f>G77</f>
        <v>535.6</v>
      </c>
      <c r="H76" s="29">
        <f t="shared" ref="H76:I76" si="45">H77</f>
        <v>0</v>
      </c>
      <c r="I76" s="29">
        <f t="shared" si="45"/>
        <v>0</v>
      </c>
    </row>
    <row r="77" spans="2:9" ht="32.25" customHeight="1" x14ac:dyDescent="0.25">
      <c r="B77" s="39" t="s">
        <v>68</v>
      </c>
      <c r="C77" s="26" t="s">
        <v>73</v>
      </c>
      <c r="D77" s="64" t="s">
        <v>6</v>
      </c>
      <c r="E77" s="34" t="s">
        <v>124</v>
      </c>
      <c r="F77" s="68" t="s">
        <v>19</v>
      </c>
      <c r="G77" s="29">
        <v>535.6</v>
      </c>
      <c r="H77" s="29">
        <v>0</v>
      </c>
      <c r="I77" s="29">
        <v>0</v>
      </c>
    </row>
    <row r="78" spans="2:9" x14ac:dyDescent="0.25">
      <c r="B78" s="52" t="s">
        <v>70</v>
      </c>
      <c r="C78" s="18">
        <v>5</v>
      </c>
      <c r="D78" s="19" t="s">
        <v>71</v>
      </c>
      <c r="E78" s="67"/>
      <c r="F78" s="24"/>
      <c r="G78" s="36">
        <f>G79</f>
        <v>160</v>
      </c>
      <c r="H78" s="36">
        <f t="shared" ref="H78:I78" si="46">H79</f>
        <v>0</v>
      </c>
      <c r="I78" s="36">
        <f t="shared" si="46"/>
        <v>0</v>
      </c>
    </row>
    <row r="79" spans="2:9" ht="29.25" customHeight="1" x14ac:dyDescent="0.25">
      <c r="B79" s="58" t="s">
        <v>116</v>
      </c>
      <c r="C79" s="12">
        <v>5</v>
      </c>
      <c r="D79" s="17" t="s">
        <v>71</v>
      </c>
      <c r="E79" s="25" t="s">
        <v>8</v>
      </c>
      <c r="F79" s="20"/>
      <c r="G79" s="35">
        <f>G80</f>
        <v>160</v>
      </c>
      <c r="H79" s="35">
        <f t="shared" ref="H79:I79" si="47">H80</f>
        <v>0</v>
      </c>
      <c r="I79" s="35">
        <f t="shared" si="47"/>
        <v>0</v>
      </c>
    </row>
    <row r="80" spans="2:9" ht="30" x14ac:dyDescent="0.25">
      <c r="B80" s="39" t="s">
        <v>89</v>
      </c>
      <c r="C80" s="26" t="s">
        <v>73</v>
      </c>
      <c r="D80" s="26" t="s">
        <v>71</v>
      </c>
      <c r="E80" s="20" t="s">
        <v>87</v>
      </c>
      <c r="F80" s="20"/>
      <c r="G80" s="35">
        <f>G81</f>
        <v>160</v>
      </c>
      <c r="H80" s="35">
        <f t="shared" ref="H80:I80" si="48">H81</f>
        <v>0</v>
      </c>
      <c r="I80" s="35">
        <f t="shared" si="48"/>
        <v>0</v>
      </c>
    </row>
    <row r="81" spans="2:9" ht="17.25" customHeight="1" x14ac:dyDescent="0.25">
      <c r="B81" s="43" t="s">
        <v>90</v>
      </c>
      <c r="C81" s="12">
        <v>5</v>
      </c>
      <c r="D81" s="26" t="s">
        <v>71</v>
      </c>
      <c r="E81" s="20" t="s">
        <v>88</v>
      </c>
      <c r="F81" s="20"/>
      <c r="G81" s="35">
        <f>G82</f>
        <v>160</v>
      </c>
      <c r="H81" s="35">
        <f t="shared" ref="H81:I81" si="49">H82</f>
        <v>0</v>
      </c>
      <c r="I81" s="35">
        <f t="shared" si="49"/>
        <v>0</v>
      </c>
    </row>
    <row r="82" spans="2:9" ht="30" customHeight="1" x14ac:dyDescent="0.25">
      <c r="B82" s="44" t="s">
        <v>22</v>
      </c>
      <c r="C82" s="26" t="s">
        <v>73</v>
      </c>
      <c r="D82" s="26" t="s">
        <v>71</v>
      </c>
      <c r="E82" s="20" t="s">
        <v>88</v>
      </c>
      <c r="F82" s="20">
        <v>240</v>
      </c>
      <c r="G82" s="35">
        <v>160</v>
      </c>
      <c r="H82" s="35">
        <v>0</v>
      </c>
      <c r="I82" s="35">
        <v>0</v>
      </c>
    </row>
    <row r="83" spans="2:9" x14ac:dyDescent="0.25">
      <c r="B83" s="52" t="s">
        <v>76</v>
      </c>
      <c r="C83" s="18">
        <v>5</v>
      </c>
      <c r="D83" s="19" t="s">
        <v>72</v>
      </c>
      <c r="E83" s="20"/>
      <c r="F83" s="20"/>
      <c r="G83" s="36">
        <f>G84</f>
        <v>1017.1999999999999</v>
      </c>
      <c r="H83" s="36">
        <f t="shared" ref="H83:I83" si="50">H84</f>
        <v>662.9</v>
      </c>
      <c r="I83" s="36">
        <f t="shared" si="50"/>
        <v>615</v>
      </c>
    </row>
    <row r="84" spans="2:9" ht="28.5" customHeight="1" x14ac:dyDescent="0.25">
      <c r="B84" s="58" t="s">
        <v>116</v>
      </c>
      <c r="C84" s="26" t="s">
        <v>73</v>
      </c>
      <c r="D84" s="26" t="s">
        <v>72</v>
      </c>
      <c r="E84" s="25" t="s">
        <v>8</v>
      </c>
      <c r="F84" s="20"/>
      <c r="G84" s="35">
        <f>G85+G96</f>
        <v>1017.1999999999999</v>
      </c>
      <c r="H84" s="35">
        <f t="shared" ref="H84:I84" si="51">H85+H96</f>
        <v>662.9</v>
      </c>
      <c r="I84" s="35">
        <f t="shared" si="51"/>
        <v>615</v>
      </c>
    </row>
    <row r="85" spans="2:9" ht="58.5" customHeight="1" x14ac:dyDescent="0.25">
      <c r="B85" s="44" t="s">
        <v>122</v>
      </c>
      <c r="C85" s="26" t="s">
        <v>73</v>
      </c>
      <c r="D85" s="26" t="s">
        <v>72</v>
      </c>
      <c r="E85" s="25" t="s">
        <v>75</v>
      </c>
      <c r="F85" s="20"/>
      <c r="G85" s="35">
        <f>G86+G88+G90+G92+G94</f>
        <v>862.19999999999993</v>
      </c>
      <c r="H85" s="35">
        <f>H86+H88+H90+H92+H94+H96</f>
        <v>662.9</v>
      </c>
      <c r="I85" s="35">
        <f>I86+I88+I90+I92+I94+I96</f>
        <v>615</v>
      </c>
    </row>
    <row r="86" spans="2:9" ht="27.75" customHeight="1" x14ac:dyDescent="0.25">
      <c r="B86" s="39" t="s">
        <v>77</v>
      </c>
      <c r="C86" s="26" t="s">
        <v>73</v>
      </c>
      <c r="D86" s="26" t="s">
        <v>72</v>
      </c>
      <c r="E86" s="20" t="s">
        <v>78</v>
      </c>
      <c r="F86" s="20"/>
      <c r="G86" s="35">
        <f>G87</f>
        <v>25</v>
      </c>
      <c r="H86" s="35">
        <f t="shared" ref="H86:I86" si="52">H87</f>
        <v>25</v>
      </c>
      <c r="I86" s="35">
        <f t="shared" si="52"/>
        <v>25</v>
      </c>
    </row>
    <row r="87" spans="2:9" ht="32.25" customHeight="1" x14ac:dyDescent="0.25">
      <c r="B87" s="39" t="s">
        <v>68</v>
      </c>
      <c r="C87" s="26" t="s">
        <v>73</v>
      </c>
      <c r="D87" s="26" t="s">
        <v>72</v>
      </c>
      <c r="E87" s="25" t="s">
        <v>78</v>
      </c>
      <c r="F87" s="20">
        <v>240</v>
      </c>
      <c r="G87" s="35">
        <v>25</v>
      </c>
      <c r="H87" s="35">
        <v>25</v>
      </c>
      <c r="I87" s="35">
        <v>25</v>
      </c>
    </row>
    <row r="88" spans="2:9" ht="16.5" customHeight="1" x14ac:dyDescent="0.25">
      <c r="B88" s="43" t="s">
        <v>79</v>
      </c>
      <c r="C88" s="26" t="s">
        <v>73</v>
      </c>
      <c r="D88" s="26" t="s">
        <v>72</v>
      </c>
      <c r="E88" s="34" t="s">
        <v>80</v>
      </c>
      <c r="F88" s="20"/>
      <c r="G88" s="35">
        <f>G89</f>
        <v>13.9</v>
      </c>
      <c r="H88" s="35">
        <f t="shared" ref="H88:I88" si="53">H89</f>
        <v>30</v>
      </c>
      <c r="I88" s="35">
        <f t="shared" si="53"/>
        <v>30</v>
      </c>
    </row>
    <row r="89" spans="2:9" ht="32.25" customHeight="1" x14ac:dyDescent="0.25">
      <c r="B89" s="44" t="s">
        <v>68</v>
      </c>
      <c r="C89" s="26" t="s">
        <v>73</v>
      </c>
      <c r="D89" s="26" t="s">
        <v>72</v>
      </c>
      <c r="E89" s="25" t="s">
        <v>80</v>
      </c>
      <c r="F89" s="20">
        <v>240</v>
      </c>
      <c r="G89" s="35">
        <v>13.9</v>
      </c>
      <c r="H89" s="35">
        <v>30</v>
      </c>
      <c r="I89" s="35">
        <v>30</v>
      </c>
    </row>
    <row r="90" spans="2:9" ht="18" customHeight="1" x14ac:dyDescent="0.25">
      <c r="B90" s="53" t="s">
        <v>81</v>
      </c>
      <c r="C90" s="26" t="s">
        <v>73</v>
      </c>
      <c r="D90" s="26" t="s">
        <v>72</v>
      </c>
      <c r="E90" s="25" t="s">
        <v>82</v>
      </c>
      <c r="F90" s="20"/>
      <c r="G90" s="35">
        <f>G91</f>
        <v>355.6</v>
      </c>
      <c r="H90" s="35">
        <f t="shared" ref="H90:I90" si="54">H91</f>
        <v>245.5</v>
      </c>
      <c r="I90" s="35">
        <f t="shared" si="54"/>
        <v>197.6</v>
      </c>
    </row>
    <row r="91" spans="2:9" ht="33" customHeight="1" x14ac:dyDescent="0.25">
      <c r="B91" s="44" t="s">
        <v>18</v>
      </c>
      <c r="C91" s="26" t="s">
        <v>73</v>
      </c>
      <c r="D91" s="26" t="s">
        <v>72</v>
      </c>
      <c r="E91" s="25" t="s">
        <v>82</v>
      </c>
      <c r="F91" s="20">
        <v>240</v>
      </c>
      <c r="G91" s="35">
        <v>355.6</v>
      </c>
      <c r="H91" s="35">
        <v>245.5</v>
      </c>
      <c r="I91" s="35">
        <v>197.6</v>
      </c>
    </row>
    <row r="92" spans="2:9" ht="16.5" customHeight="1" x14ac:dyDescent="0.25">
      <c r="B92" s="44" t="s">
        <v>83</v>
      </c>
      <c r="C92" s="26" t="s">
        <v>73</v>
      </c>
      <c r="D92" s="26" t="s">
        <v>72</v>
      </c>
      <c r="E92" s="25" t="s">
        <v>84</v>
      </c>
      <c r="F92" s="20"/>
      <c r="G92" s="35">
        <f>G93</f>
        <v>362.4</v>
      </c>
      <c r="H92" s="35">
        <f t="shared" ref="H92:I92" si="55">H93</f>
        <v>362.4</v>
      </c>
      <c r="I92" s="35">
        <f t="shared" si="55"/>
        <v>362.4</v>
      </c>
    </row>
    <row r="93" spans="2:9" ht="32.25" customHeight="1" x14ac:dyDescent="0.25">
      <c r="B93" s="44" t="s">
        <v>18</v>
      </c>
      <c r="C93" s="26" t="s">
        <v>73</v>
      </c>
      <c r="D93" s="26" t="s">
        <v>72</v>
      </c>
      <c r="E93" s="25" t="s">
        <v>84</v>
      </c>
      <c r="F93" s="20">
        <v>240</v>
      </c>
      <c r="G93" s="35">
        <v>362.4</v>
      </c>
      <c r="H93" s="35">
        <v>362.4</v>
      </c>
      <c r="I93" s="35">
        <v>362.4</v>
      </c>
    </row>
    <row r="94" spans="2:9" ht="30" x14ac:dyDescent="0.25">
      <c r="B94" s="44" t="s">
        <v>85</v>
      </c>
      <c r="C94" s="26" t="s">
        <v>73</v>
      </c>
      <c r="D94" s="26" t="s">
        <v>72</v>
      </c>
      <c r="E94" s="25" t="s">
        <v>86</v>
      </c>
      <c r="F94" s="20"/>
      <c r="G94" s="35">
        <f>G95</f>
        <v>105.3</v>
      </c>
      <c r="H94" s="35">
        <f t="shared" ref="H94:I94" si="56">H95</f>
        <v>0</v>
      </c>
      <c r="I94" s="35">
        <f t="shared" si="56"/>
        <v>0</v>
      </c>
    </row>
    <row r="95" spans="2:9" ht="30" customHeight="1" x14ac:dyDescent="0.25">
      <c r="B95" s="44" t="s">
        <v>18</v>
      </c>
      <c r="C95" s="26" t="s">
        <v>73</v>
      </c>
      <c r="D95" s="26" t="s">
        <v>72</v>
      </c>
      <c r="E95" s="25" t="s">
        <v>86</v>
      </c>
      <c r="F95" s="20">
        <v>240</v>
      </c>
      <c r="G95" s="35">
        <v>105.3</v>
      </c>
      <c r="H95" s="35">
        <v>0</v>
      </c>
      <c r="I95" s="35">
        <v>0</v>
      </c>
    </row>
    <row r="96" spans="2:9" ht="30" x14ac:dyDescent="0.25">
      <c r="B96" s="39" t="s">
        <v>89</v>
      </c>
      <c r="C96" s="26" t="s">
        <v>73</v>
      </c>
      <c r="D96" s="26" t="s">
        <v>72</v>
      </c>
      <c r="E96" s="20" t="s">
        <v>87</v>
      </c>
      <c r="F96" s="20"/>
      <c r="G96" s="35">
        <f>G97</f>
        <v>155</v>
      </c>
      <c r="H96" s="35">
        <f t="shared" ref="H96:I96" si="57">H97</f>
        <v>0</v>
      </c>
      <c r="I96" s="35">
        <f t="shared" si="57"/>
        <v>0</v>
      </c>
    </row>
    <row r="97" spans="2:9" x14ac:dyDescent="0.25">
      <c r="B97" s="43" t="s">
        <v>90</v>
      </c>
      <c r="C97" s="26" t="s">
        <v>73</v>
      </c>
      <c r="D97" s="26" t="s">
        <v>72</v>
      </c>
      <c r="E97" s="20" t="s">
        <v>88</v>
      </c>
      <c r="F97" s="20"/>
      <c r="G97" s="35">
        <f>G98</f>
        <v>155</v>
      </c>
      <c r="H97" s="35">
        <f t="shared" ref="H97:I97" si="58">H98</f>
        <v>0</v>
      </c>
      <c r="I97" s="35">
        <f t="shared" si="58"/>
        <v>0</v>
      </c>
    </row>
    <row r="98" spans="2:9" ht="31.5" customHeight="1" x14ac:dyDescent="0.25">
      <c r="B98" s="44" t="s">
        <v>22</v>
      </c>
      <c r="C98" s="26" t="s">
        <v>73</v>
      </c>
      <c r="D98" s="26" t="s">
        <v>72</v>
      </c>
      <c r="E98" s="20" t="s">
        <v>88</v>
      </c>
      <c r="F98" s="20">
        <v>240</v>
      </c>
      <c r="G98" s="35">
        <v>155</v>
      </c>
      <c r="H98" s="35">
        <v>0</v>
      </c>
      <c r="I98" s="35">
        <v>0</v>
      </c>
    </row>
    <row r="99" spans="2:9" ht="29.25" x14ac:dyDescent="0.25">
      <c r="B99" s="54" t="s">
        <v>91</v>
      </c>
      <c r="C99" s="27" t="s">
        <v>73</v>
      </c>
      <c r="D99" s="27" t="s">
        <v>73</v>
      </c>
      <c r="E99" s="20"/>
      <c r="F99" s="20"/>
      <c r="G99" s="36">
        <f>G100</f>
        <v>61.199999999999996</v>
      </c>
      <c r="H99" s="36">
        <f t="shared" ref="H99:I99" si="59">H100</f>
        <v>50.3</v>
      </c>
      <c r="I99" s="36">
        <f t="shared" si="59"/>
        <v>50.3</v>
      </c>
    </row>
    <row r="100" spans="2:9" ht="30" customHeight="1" x14ac:dyDescent="0.25">
      <c r="B100" s="58" t="s">
        <v>116</v>
      </c>
      <c r="C100" s="26" t="s">
        <v>73</v>
      </c>
      <c r="D100" s="26" t="s">
        <v>73</v>
      </c>
      <c r="E100" s="25" t="s">
        <v>8</v>
      </c>
      <c r="F100" s="20"/>
      <c r="G100" s="35">
        <f>G101</f>
        <v>61.199999999999996</v>
      </c>
      <c r="H100" s="35">
        <f t="shared" ref="H100:I100" si="60">H101</f>
        <v>50.3</v>
      </c>
      <c r="I100" s="35">
        <f t="shared" si="60"/>
        <v>50.3</v>
      </c>
    </row>
    <row r="101" spans="2:9" ht="30.75" customHeight="1" x14ac:dyDescent="0.25">
      <c r="B101" s="39" t="s">
        <v>67</v>
      </c>
      <c r="C101" s="26" t="s">
        <v>73</v>
      </c>
      <c r="D101" s="26" t="s">
        <v>73</v>
      </c>
      <c r="E101" s="20" t="s">
        <v>92</v>
      </c>
      <c r="F101" s="20"/>
      <c r="G101" s="35">
        <f>G102+G104</f>
        <v>61.199999999999996</v>
      </c>
      <c r="H101" s="35">
        <f t="shared" ref="H101:I101" si="61">H102+H104</f>
        <v>50.3</v>
      </c>
      <c r="I101" s="35">
        <f t="shared" si="61"/>
        <v>50.3</v>
      </c>
    </row>
    <row r="102" spans="2:9" ht="30" x14ac:dyDescent="0.25">
      <c r="B102" s="39" t="s">
        <v>123</v>
      </c>
      <c r="C102" s="26" t="s">
        <v>73</v>
      </c>
      <c r="D102" s="26" t="s">
        <v>73</v>
      </c>
      <c r="E102" s="20" t="s">
        <v>124</v>
      </c>
      <c r="F102" s="20"/>
      <c r="G102" s="35">
        <f>G103</f>
        <v>10.9</v>
      </c>
      <c r="H102" s="35">
        <f t="shared" ref="H102:I102" si="62">H103</f>
        <v>0</v>
      </c>
      <c r="I102" s="35">
        <f t="shared" si="62"/>
        <v>0</v>
      </c>
    </row>
    <row r="103" spans="2:9" ht="29.25" customHeight="1" x14ac:dyDescent="0.25">
      <c r="B103" s="62" t="s">
        <v>68</v>
      </c>
      <c r="C103" s="26" t="s">
        <v>73</v>
      </c>
      <c r="D103" s="26" t="s">
        <v>73</v>
      </c>
      <c r="E103" s="20" t="s">
        <v>124</v>
      </c>
      <c r="F103" s="20">
        <v>240</v>
      </c>
      <c r="G103" s="35">
        <v>10.9</v>
      </c>
      <c r="H103" s="35">
        <v>0</v>
      </c>
      <c r="I103" s="35">
        <v>0</v>
      </c>
    </row>
    <row r="104" spans="2:9" ht="48.75" customHeight="1" x14ac:dyDescent="0.25">
      <c r="B104" s="44" t="s">
        <v>93</v>
      </c>
      <c r="C104" s="26" t="s">
        <v>73</v>
      </c>
      <c r="D104" s="26" t="s">
        <v>73</v>
      </c>
      <c r="E104" s="25" t="s">
        <v>94</v>
      </c>
      <c r="F104" s="20"/>
      <c r="G104" s="35">
        <f>G105</f>
        <v>50.3</v>
      </c>
      <c r="H104" s="35">
        <f t="shared" ref="H104:I104" si="63">H105</f>
        <v>50.3</v>
      </c>
      <c r="I104" s="35">
        <f t="shared" si="63"/>
        <v>50.3</v>
      </c>
    </row>
    <row r="105" spans="2:9" ht="30" x14ac:dyDescent="0.25">
      <c r="B105" s="53" t="s">
        <v>18</v>
      </c>
      <c r="C105" s="26" t="s">
        <v>73</v>
      </c>
      <c r="D105" s="26" t="s">
        <v>73</v>
      </c>
      <c r="E105" s="20" t="s">
        <v>94</v>
      </c>
      <c r="F105" s="20">
        <v>240</v>
      </c>
      <c r="G105" s="35">
        <v>50.3</v>
      </c>
      <c r="H105" s="35">
        <v>50.3</v>
      </c>
      <c r="I105" s="35">
        <v>50.3</v>
      </c>
    </row>
    <row r="106" spans="2:9" x14ac:dyDescent="0.25">
      <c r="B106" s="40" t="s">
        <v>95</v>
      </c>
      <c r="C106" s="27" t="s">
        <v>74</v>
      </c>
      <c r="D106" s="27" t="s">
        <v>66</v>
      </c>
      <c r="E106" s="20"/>
      <c r="F106" s="20"/>
      <c r="G106" s="36">
        <f>G107</f>
        <v>2</v>
      </c>
      <c r="H106" s="36">
        <f t="shared" ref="H106:I106" si="64">H107</f>
        <v>2</v>
      </c>
      <c r="I106" s="36">
        <f t="shared" si="64"/>
        <v>2</v>
      </c>
    </row>
    <row r="107" spans="2:9" x14ac:dyDescent="0.25">
      <c r="B107" s="52" t="s">
        <v>96</v>
      </c>
      <c r="C107" s="27" t="s">
        <v>74</v>
      </c>
      <c r="D107" s="27" t="s">
        <v>74</v>
      </c>
      <c r="E107" s="20"/>
      <c r="F107" s="35"/>
      <c r="G107" s="36">
        <f>G108</f>
        <v>2</v>
      </c>
      <c r="H107" s="36">
        <f t="shared" ref="H107:I107" si="65">H108</f>
        <v>2</v>
      </c>
      <c r="I107" s="36">
        <f t="shared" si="65"/>
        <v>2</v>
      </c>
    </row>
    <row r="108" spans="2:9" ht="28.5" customHeight="1" x14ac:dyDescent="0.25">
      <c r="B108" s="58" t="s">
        <v>116</v>
      </c>
      <c r="C108" s="26" t="s">
        <v>74</v>
      </c>
      <c r="D108" s="26" t="s">
        <v>74</v>
      </c>
      <c r="E108" s="25" t="s">
        <v>8</v>
      </c>
      <c r="F108" s="35"/>
      <c r="G108" s="35">
        <f>G109</f>
        <v>2</v>
      </c>
      <c r="H108" s="35">
        <f t="shared" ref="H108:I108" si="66">H109</f>
        <v>2</v>
      </c>
      <c r="I108" s="35">
        <f t="shared" si="66"/>
        <v>2</v>
      </c>
    </row>
    <row r="109" spans="2:9" ht="45" x14ac:dyDescent="0.25">
      <c r="B109" s="44" t="s">
        <v>97</v>
      </c>
      <c r="C109" s="26" t="s">
        <v>74</v>
      </c>
      <c r="D109" s="26" t="s">
        <v>74</v>
      </c>
      <c r="E109" s="25" t="s">
        <v>98</v>
      </c>
      <c r="F109" s="35"/>
      <c r="G109" s="35">
        <f>G110</f>
        <v>2</v>
      </c>
      <c r="H109" s="35">
        <f t="shared" ref="H109:I109" si="67">H110</f>
        <v>2</v>
      </c>
      <c r="I109" s="35">
        <f t="shared" si="67"/>
        <v>2</v>
      </c>
    </row>
    <row r="110" spans="2:9" ht="60" x14ac:dyDescent="0.25">
      <c r="B110" s="53" t="s">
        <v>99</v>
      </c>
      <c r="C110" s="26" t="s">
        <v>74</v>
      </c>
      <c r="D110" s="26" t="s">
        <v>74</v>
      </c>
      <c r="E110" s="34" t="s">
        <v>100</v>
      </c>
      <c r="F110" s="35"/>
      <c r="G110" s="35">
        <f>G111</f>
        <v>2</v>
      </c>
      <c r="H110" s="35">
        <f t="shared" ref="H110:I110" si="68">H111</f>
        <v>2</v>
      </c>
      <c r="I110" s="35">
        <f t="shared" si="68"/>
        <v>2</v>
      </c>
    </row>
    <row r="111" spans="2:9" ht="30" x14ac:dyDescent="0.25">
      <c r="B111" s="44" t="s">
        <v>18</v>
      </c>
      <c r="C111" s="26" t="s">
        <v>74</v>
      </c>
      <c r="D111" s="26" t="s">
        <v>74</v>
      </c>
      <c r="E111" s="34" t="s">
        <v>100</v>
      </c>
      <c r="F111" s="55">
        <v>240</v>
      </c>
      <c r="G111" s="35">
        <v>2</v>
      </c>
      <c r="H111" s="35">
        <v>2</v>
      </c>
      <c r="I111" s="35">
        <v>2</v>
      </c>
    </row>
    <row r="112" spans="2:9" x14ac:dyDescent="0.25">
      <c r="B112" s="54" t="s">
        <v>101</v>
      </c>
      <c r="C112" s="27">
        <v>10</v>
      </c>
      <c r="D112" s="27" t="s">
        <v>66</v>
      </c>
      <c r="E112" s="24"/>
      <c r="F112" s="35"/>
      <c r="G112" s="36">
        <f>G113</f>
        <v>42.5</v>
      </c>
      <c r="H112" s="36">
        <f t="shared" ref="H112:I112" si="69">H113</f>
        <v>30</v>
      </c>
      <c r="I112" s="36">
        <f t="shared" si="69"/>
        <v>30</v>
      </c>
    </row>
    <row r="113" spans="2:9" x14ac:dyDescent="0.25">
      <c r="B113" s="52" t="s">
        <v>102</v>
      </c>
      <c r="C113" s="27">
        <v>10</v>
      </c>
      <c r="D113" s="27" t="s">
        <v>6</v>
      </c>
      <c r="E113" s="24"/>
      <c r="F113" s="35"/>
      <c r="G113" s="36">
        <f>G114</f>
        <v>42.5</v>
      </c>
      <c r="H113" s="36">
        <f t="shared" ref="H113:I113" si="70">H114</f>
        <v>30</v>
      </c>
      <c r="I113" s="36">
        <f t="shared" si="70"/>
        <v>30</v>
      </c>
    </row>
    <row r="114" spans="2:9" ht="30" x14ac:dyDescent="0.25">
      <c r="B114" s="58" t="s">
        <v>116</v>
      </c>
      <c r="C114" s="26">
        <v>10</v>
      </c>
      <c r="D114" s="26" t="s">
        <v>6</v>
      </c>
      <c r="E114" s="25" t="s">
        <v>8</v>
      </c>
      <c r="F114" s="35"/>
      <c r="G114" s="35">
        <f>G115</f>
        <v>42.5</v>
      </c>
      <c r="H114" s="35">
        <f t="shared" ref="H114:I114" si="71">H115</f>
        <v>30</v>
      </c>
      <c r="I114" s="35">
        <f t="shared" si="71"/>
        <v>30</v>
      </c>
    </row>
    <row r="115" spans="2:9" ht="45" x14ac:dyDescent="0.25">
      <c r="B115" s="44" t="s">
        <v>9</v>
      </c>
      <c r="C115" s="26">
        <v>10</v>
      </c>
      <c r="D115" s="26" t="s">
        <v>6</v>
      </c>
      <c r="E115" s="25" t="s">
        <v>10</v>
      </c>
      <c r="F115" s="35"/>
      <c r="G115" s="35">
        <f>G116</f>
        <v>42.5</v>
      </c>
      <c r="H115" s="35">
        <f t="shared" ref="H115:I115" si="72">H116</f>
        <v>30</v>
      </c>
      <c r="I115" s="35">
        <f t="shared" si="72"/>
        <v>30</v>
      </c>
    </row>
    <row r="116" spans="2:9" ht="46.5" customHeight="1" x14ac:dyDescent="0.25">
      <c r="B116" s="44" t="s">
        <v>103</v>
      </c>
      <c r="C116" s="26">
        <v>10</v>
      </c>
      <c r="D116" s="26" t="s">
        <v>6</v>
      </c>
      <c r="E116" s="34" t="s">
        <v>104</v>
      </c>
      <c r="F116" s="35"/>
      <c r="G116" s="35">
        <f>G117</f>
        <v>42.5</v>
      </c>
      <c r="H116" s="35">
        <f t="shared" ref="H116:I116" si="73">H117</f>
        <v>30</v>
      </c>
      <c r="I116" s="35">
        <f t="shared" si="73"/>
        <v>30</v>
      </c>
    </row>
    <row r="117" spans="2:9" ht="27.75" customHeight="1" x14ac:dyDescent="0.25">
      <c r="B117" s="44" t="s">
        <v>119</v>
      </c>
      <c r="C117" s="26">
        <v>10</v>
      </c>
      <c r="D117" s="26" t="s">
        <v>6</v>
      </c>
      <c r="E117" s="25" t="s">
        <v>104</v>
      </c>
      <c r="F117" s="26">
        <v>310</v>
      </c>
      <c r="G117" s="35">
        <v>42.5</v>
      </c>
      <c r="H117" s="35">
        <v>30</v>
      </c>
      <c r="I117" s="35">
        <v>30</v>
      </c>
    </row>
    <row r="118" spans="2:9" ht="18" customHeight="1" x14ac:dyDescent="0.25">
      <c r="B118" s="54" t="s">
        <v>105</v>
      </c>
      <c r="C118" s="27">
        <v>11</v>
      </c>
      <c r="D118" s="27" t="s">
        <v>66</v>
      </c>
      <c r="E118" s="24"/>
      <c r="F118" s="35"/>
      <c r="G118" s="36">
        <f>G119</f>
        <v>10</v>
      </c>
      <c r="H118" s="36">
        <f t="shared" ref="H118:I118" si="74">H119</f>
        <v>10</v>
      </c>
      <c r="I118" s="36">
        <f t="shared" si="74"/>
        <v>10</v>
      </c>
    </row>
    <row r="119" spans="2:9" x14ac:dyDescent="0.25">
      <c r="B119" s="52" t="s">
        <v>106</v>
      </c>
      <c r="C119" s="27" t="s">
        <v>26</v>
      </c>
      <c r="D119" s="27" t="s">
        <v>71</v>
      </c>
      <c r="E119" s="24"/>
      <c r="F119" s="35"/>
      <c r="G119" s="36">
        <f>G120</f>
        <v>10</v>
      </c>
      <c r="H119" s="36">
        <f t="shared" ref="H119:I119" si="75">H120</f>
        <v>10</v>
      </c>
      <c r="I119" s="36">
        <f t="shared" si="75"/>
        <v>10</v>
      </c>
    </row>
    <row r="120" spans="2:9" ht="30" x14ac:dyDescent="0.25">
      <c r="B120" s="58" t="s">
        <v>116</v>
      </c>
      <c r="C120" s="26" t="s">
        <v>26</v>
      </c>
      <c r="D120" s="26" t="s">
        <v>71</v>
      </c>
      <c r="E120" s="25" t="s">
        <v>8</v>
      </c>
      <c r="F120" s="35"/>
      <c r="G120" s="35">
        <f>G121</f>
        <v>10</v>
      </c>
      <c r="H120" s="35">
        <f t="shared" ref="H120:I120" si="76">H121</f>
        <v>10</v>
      </c>
      <c r="I120" s="35">
        <f t="shared" si="76"/>
        <v>10</v>
      </c>
    </row>
    <row r="121" spans="2:9" ht="45" x14ac:dyDescent="0.25">
      <c r="B121" s="44" t="s">
        <v>97</v>
      </c>
      <c r="C121" s="26" t="s">
        <v>26</v>
      </c>
      <c r="D121" s="26" t="s">
        <v>71</v>
      </c>
      <c r="E121" s="25" t="s">
        <v>98</v>
      </c>
      <c r="F121" s="35"/>
      <c r="G121" s="35">
        <f>G122</f>
        <v>10</v>
      </c>
      <c r="H121" s="35">
        <f t="shared" ref="H121:I121" si="77">H122</f>
        <v>10</v>
      </c>
      <c r="I121" s="35">
        <f t="shared" si="77"/>
        <v>10</v>
      </c>
    </row>
    <row r="122" spans="2:9" ht="76.5" customHeight="1" x14ac:dyDescent="0.25">
      <c r="B122" s="44" t="s">
        <v>107</v>
      </c>
      <c r="C122" s="26" t="s">
        <v>26</v>
      </c>
      <c r="D122" s="26" t="s">
        <v>71</v>
      </c>
      <c r="E122" s="25" t="s">
        <v>108</v>
      </c>
      <c r="F122" s="35"/>
      <c r="G122" s="35">
        <f>G123</f>
        <v>10</v>
      </c>
      <c r="H122" s="35">
        <f t="shared" ref="H122:I122" si="78">H123</f>
        <v>10</v>
      </c>
      <c r="I122" s="35">
        <f t="shared" si="78"/>
        <v>10</v>
      </c>
    </row>
    <row r="123" spans="2:9" ht="30" x14ac:dyDescent="0.25">
      <c r="B123" s="44" t="s">
        <v>18</v>
      </c>
      <c r="C123" s="26" t="s">
        <v>26</v>
      </c>
      <c r="D123" s="26" t="s">
        <v>71</v>
      </c>
      <c r="E123" s="25" t="s">
        <v>108</v>
      </c>
      <c r="F123" s="55">
        <v>240</v>
      </c>
      <c r="G123" s="35">
        <v>10</v>
      </c>
      <c r="H123" s="35">
        <v>10</v>
      </c>
      <c r="I123" s="35">
        <v>10</v>
      </c>
    </row>
    <row r="124" spans="2:9" x14ac:dyDescent="0.25">
      <c r="B124" s="54" t="s">
        <v>117</v>
      </c>
      <c r="C124" s="26"/>
      <c r="D124" s="26"/>
      <c r="E124" s="24"/>
      <c r="F124" s="35"/>
      <c r="G124" s="35"/>
      <c r="H124" s="36">
        <v>98.3</v>
      </c>
      <c r="I124" s="36">
        <v>199.3</v>
      </c>
    </row>
    <row r="125" spans="2:9" x14ac:dyDescent="0.25">
      <c r="B125" s="54" t="s">
        <v>109</v>
      </c>
      <c r="C125" s="26"/>
      <c r="D125" s="26"/>
      <c r="E125" s="24"/>
      <c r="F125" s="35"/>
      <c r="G125" s="36">
        <f>G11+G44+G51+G57+G72+G106+G112+G118+G124</f>
        <v>7447.2999999999993</v>
      </c>
      <c r="H125" s="36">
        <f>H11+H44+H51+H57+H72+H106+H112+H118+H124</f>
        <v>5961.6</v>
      </c>
      <c r="I125" s="36">
        <f>I11+I44+I51+I57+I72+I106+I112+I118+I124</f>
        <v>6934.8</v>
      </c>
    </row>
    <row r="126" spans="2:9" x14ac:dyDescent="0.25">
      <c r="I126" s="56" t="s">
        <v>121</v>
      </c>
    </row>
  </sheetData>
  <mergeCells count="9">
    <mergeCell ref="E1:I1"/>
    <mergeCell ref="E2:I2"/>
    <mergeCell ref="B4:I4"/>
    <mergeCell ref="G7:I8"/>
    <mergeCell ref="B7:B9"/>
    <mergeCell ref="C7:C9"/>
    <mergeCell ref="D7:D9"/>
    <mergeCell ref="E7:E9"/>
    <mergeCell ref="F7:F9"/>
  </mergeCells>
  <phoneticPr fontId="15" type="noConversion"/>
  <pageMargins left="0.70866141732283472" right="0.70866141732283472" top="0.74803149606299213" bottom="0.59055118110236227" header="0.31496062992125984" footer="0.31496062992125984"/>
  <pageSetup paperSize="9" scale="70" fitToHeight="0" orientation="portrait" r:id="rId1"/>
  <rowBreaks count="2" manualBreakCount="2">
    <brk id="60" min="1" max="8" man="1"/>
    <brk id="89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ДФ-11-013</dc:creator>
  <cp:lastModifiedBy>ДФ-11-013</cp:lastModifiedBy>
  <cp:lastPrinted>2023-12-12T08:11:37Z</cp:lastPrinted>
  <dcterms:created xsi:type="dcterms:W3CDTF">2022-11-11T12:55:43Z</dcterms:created>
  <dcterms:modified xsi:type="dcterms:W3CDTF">2023-12-12T08:26:40Z</dcterms:modified>
</cp:coreProperties>
</file>