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2825" windowHeight="1234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Лист1!$B$1:$I$127</definedName>
  </definedNames>
  <calcPr calcId="145621" iterate="1"/>
</workbook>
</file>

<file path=xl/calcChain.xml><?xml version="1.0" encoding="utf-8"?>
<calcChain xmlns="http://schemas.openxmlformats.org/spreadsheetml/2006/main">
  <c r="H55" i="1" l="1"/>
  <c r="I55" i="1"/>
  <c r="G55" i="1"/>
  <c r="H102" i="1" l="1"/>
  <c r="I102" i="1"/>
  <c r="H103" i="1"/>
  <c r="I103" i="1"/>
  <c r="G103" i="1"/>
  <c r="H95" i="1" l="1"/>
  <c r="I95" i="1"/>
  <c r="G20" i="1" l="1"/>
  <c r="G19" i="1" s="1"/>
  <c r="G18" i="1" s="1"/>
  <c r="G17" i="1" s="1"/>
  <c r="H11" i="1"/>
  <c r="I11" i="1"/>
  <c r="H119" i="1"/>
  <c r="I119" i="1"/>
  <c r="H120" i="1"/>
  <c r="I120" i="1"/>
  <c r="H121" i="1"/>
  <c r="I121" i="1"/>
  <c r="H122" i="1"/>
  <c r="I122" i="1"/>
  <c r="G122" i="1"/>
  <c r="G121" i="1" s="1"/>
  <c r="G120" i="1" s="1"/>
  <c r="G119" i="1" s="1"/>
  <c r="H123" i="1"/>
  <c r="I123" i="1"/>
  <c r="G123" i="1"/>
  <c r="H113" i="1"/>
  <c r="I113" i="1"/>
  <c r="H114" i="1"/>
  <c r="I114" i="1"/>
  <c r="H115" i="1"/>
  <c r="I115" i="1"/>
  <c r="H116" i="1"/>
  <c r="I116" i="1"/>
  <c r="G116" i="1"/>
  <c r="G115" i="1" s="1"/>
  <c r="G114" i="1" s="1"/>
  <c r="G113" i="1" s="1"/>
  <c r="H117" i="1"/>
  <c r="I117" i="1"/>
  <c r="G117" i="1"/>
  <c r="H107" i="1"/>
  <c r="I107" i="1"/>
  <c r="G107" i="1"/>
  <c r="H108" i="1"/>
  <c r="I108" i="1"/>
  <c r="G108" i="1"/>
  <c r="H109" i="1"/>
  <c r="I109" i="1"/>
  <c r="G109" i="1"/>
  <c r="H110" i="1"/>
  <c r="I110" i="1"/>
  <c r="G110" i="1"/>
  <c r="H111" i="1"/>
  <c r="I111" i="1"/>
  <c r="G111" i="1"/>
  <c r="H101" i="1"/>
  <c r="H100" i="1" s="1"/>
  <c r="I101" i="1"/>
  <c r="I100" i="1" s="1"/>
  <c r="H105" i="1"/>
  <c r="I105" i="1"/>
  <c r="G105" i="1"/>
  <c r="G102" i="1" s="1"/>
  <c r="G101" i="1" s="1"/>
  <c r="G100" i="1" s="1"/>
  <c r="H98" i="1"/>
  <c r="H97" i="1" s="1"/>
  <c r="I98" i="1"/>
  <c r="I97" i="1" s="1"/>
  <c r="G98" i="1"/>
  <c r="G97" i="1" s="1"/>
  <c r="H91" i="1"/>
  <c r="I91" i="1"/>
  <c r="I86" i="1" s="1"/>
  <c r="I85" i="1" s="1"/>
  <c r="G91" i="1"/>
  <c r="H93" i="1"/>
  <c r="I93" i="1"/>
  <c r="G93" i="1"/>
  <c r="G95" i="1"/>
  <c r="H89" i="1"/>
  <c r="H86" i="1" s="1"/>
  <c r="H85" i="1" s="1"/>
  <c r="I89" i="1"/>
  <c r="G89" i="1"/>
  <c r="H87" i="1"/>
  <c r="I87" i="1"/>
  <c r="G87" i="1"/>
  <c r="H79" i="1"/>
  <c r="I79" i="1"/>
  <c r="H80" i="1"/>
  <c r="I80" i="1"/>
  <c r="H81" i="1"/>
  <c r="I81" i="1"/>
  <c r="H82" i="1"/>
  <c r="I82" i="1"/>
  <c r="G82" i="1"/>
  <c r="G81" i="1" s="1"/>
  <c r="G80" i="1" s="1"/>
  <c r="G79" i="1" s="1"/>
  <c r="H74" i="1"/>
  <c r="I74" i="1"/>
  <c r="H75" i="1"/>
  <c r="I75" i="1"/>
  <c r="H76" i="1"/>
  <c r="I76" i="1"/>
  <c r="H77" i="1"/>
  <c r="I77" i="1"/>
  <c r="G77" i="1"/>
  <c r="G76" i="1" s="1"/>
  <c r="G75" i="1" s="1"/>
  <c r="G74" i="1" s="1"/>
  <c r="H58" i="1"/>
  <c r="I58" i="1"/>
  <c r="H68" i="1"/>
  <c r="I68" i="1"/>
  <c r="H69" i="1"/>
  <c r="I69" i="1"/>
  <c r="H70" i="1"/>
  <c r="I70" i="1"/>
  <c r="H71" i="1"/>
  <c r="I71" i="1"/>
  <c r="G71" i="1"/>
  <c r="G70" i="1" s="1"/>
  <c r="G69" i="1" s="1"/>
  <c r="G68" i="1" s="1"/>
  <c r="H59" i="1"/>
  <c r="I59" i="1"/>
  <c r="H60" i="1"/>
  <c r="I60" i="1"/>
  <c r="H61" i="1"/>
  <c r="I61" i="1"/>
  <c r="H66" i="1"/>
  <c r="I66" i="1"/>
  <c r="G66" i="1"/>
  <c r="H64" i="1"/>
  <c r="I64" i="1"/>
  <c r="G64" i="1"/>
  <c r="H62" i="1"/>
  <c r="I62" i="1"/>
  <c r="G62" i="1"/>
  <c r="G61" i="1" s="1"/>
  <c r="G60" i="1" s="1"/>
  <c r="G59" i="1" s="1"/>
  <c r="H54" i="1"/>
  <c r="H53" i="1" s="1"/>
  <c r="H52" i="1" s="1"/>
  <c r="H51" i="1" s="1"/>
  <c r="I54" i="1"/>
  <c r="I53" i="1" s="1"/>
  <c r="I52" i="1" s="1"/>
  <c r="I51" i="1" s="1"/>
  <c r="G54" i="1"/>
  <c r="G53" i="1" s="1"/>
  <c r="G52" i="1" s="1"/>
  <c r="G51" i="1" s="1"/>
  <c r="H44" i="1"/>
  <c r="I44" i="1"/>
  <c r="H45" i="1"/>
  <c r="I45" i="1"/>
  <c r="H46" i="1"/>
  <c r="I46" i="1"/>
  <c r="H47" i="1"/>
  <c r="I47" i="1"/>
  <c r="H48" i="1"/>
  <c r="I48" i="1"/>
  <c r="G48" i="1"/>
  <c r="G47" i="1" s="1"/>
  <c r="G46" i="1" s="1"/>
  <c r="G45" i="1" s="1"/>
  <c r="G44" i="1" s="1"/>
  <c r="H35" i="1"/>
  <c r="H31" i="1" s="1"/>
  <c r="H30" i="1" s="1"/>
  <c r="I35" i="1"/>
  <c r="I31" i="1"/>
  <c r="I30" i="1" s="1"/>
  <c r="G35" i="1"/>
  <c r="H42" i="1"/>
  <c r="I42" i="1"/>
  <c r="G42" i="1"/>
  <c r="H40" i="1"/>
  <c r="I40" i="1"/>
  <c r="G40" i="1"/>
  <c r="H38" i="1"/>
  <c r="I38" i="1"/>
  <c r="G38" i="1"/>
  <c r="H36" i="1"/>
  <c r="I36" i="1"/>
  <c r="G36" i="1"/>
  <c r="H32" i="1"/>
  <c r="I32" i="1"/>
  <c r="H33" i="1"/>
  <c r="I33" i="1"/>
  <c r="G33" i="1"/>
  <c r="G32" i="1" s="1"/>
  <c r="G31" i="1" s="1"/>
  <c r="G30" i="1" s="1"/>
  <c r="H17" i="1"/>
  <c r="I17" i="1"/>
  <c r="H18" i="1"/>
  <c r="I18" i="1"/>
  <c r="H19" i="1"/>
  <c r="I19" i="1"/>
  <c r="H20" i="1"/>
  <c r="I20" i="1"/>
  <c r="H26" i="1"/>
  <c r="I26" i="1"/>
  <c r="G26" i="1"/>
  <c r="H27" i="1"/>
  <c r="I27" i="1"/>
  <c r="G27" i="1"/>
  <c r="H28" i="1"/>
  <c r="I28" i="1"/>
  <c r="G28" i="1"/>
  <c r="H24" i="1"/>
  <c r="I24" i="1"/>
  <c r="G24" i="1"/>
  <c r="H15" i="1"/>
  <c r="H14" i="1" s="1"/>
  <c r="H13" i="1" s="1"/>
  <c r="H12" i="1" s="1"/>
  <c r="I15" i="1"/>
  <c r="I14" i="1" s="1"/>
  <c r="I13" i="1" s="1"/>
  <c r="I12" i="1" s="1"/>
  <c r="G15" i="1"/>
  <c r="G14" i="1" s="1"/>
  <c r="G13" i="1" s="1"/>
  <c r="G12" i="1" s="1"/>
  <c r="G86" i="1" l="1"/>
  <c r="G85" i="1" s="1"/>
  <c r="G84" i="1" s="1"/>
  <c r="G73" i="1" s="1"/>
  <c r="G58" i="1"/>
  <c r="G11" i="1"/>
  <c r="H84" i="1"/>
  <c r="H73" i="1" s="1"/>
  <c r="H126" i="1" s="1"/>
  <c r="I84" i="1"/>
  <c r="I73" i="1" s="1"/>
  <c r="I126" i="1" s="1"/>
  <c r="G126" i="1" l="1"/>
</calcChain>
</file>

<file path=xl/sharedStrings.xml><?xml version="1.0" encoding="utf-8"?>
<sst xmlns="http://schemas.openxmlformats.org/spreadsheetml/2006/main" count="326" uniqueCount="132">
  <si>
    <t>Наименование</t>
  </si>
  <si>
    <t>Раздел</t>
  </si>
  <si>
    <t>Подраз-
дел</t>
  </si>
  <si>
    <t xml:space="preserve">Целевая статья
</t>
  </si>
  <si>
    <t>Вид расхода</t>
  </si>
  <si>
    <t>Сумма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</si>
  <si>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</si>
  <si>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</si>
  <si>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</si>
  <si>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«Развитие территории поселения Липовское на 2021-2025 годы»</t>
  </si>
  <si>
    <t>01 0 00 00000</t>
  </si>
  <si>
    <t>Основное мероприятие «Мероприятия, направленные на повышение эффективности деятельности органов местного самоуправления»</t>
  </si>
  <si>
    <t>01 0 07 00000</t>
  </si>
  <si>
    <t>Функционирование высшего должностного лица органа местного самоуправления</t>
  </si>
  <si>
    <t>01 0 07 22690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</si>
  <si>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</si>
  <si>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</si>
  <si>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 субъектов Российской Федерации, местных администраций</t>
  </si>
  <si>
    <t>Обеспечение функций органов местного самоуправления</t>
  </si>
  <si>
    <t>01 0 07 22700</t>
  </si>
  <si>
    <t>Иные закупки товаров, работ и услуг для обеспечения государственных (муниципальных) нужд</t>
  </si>
  <si>
    <t>240</t>
  </si>
  <si>
    <t xml:space="preserve">Осуществление отдельных государственных полномочий по определению перечня должностных лиц, уполномоченных составлять протоколы  и рассмотрение  дел об административных правонарушениях, предусмотренных соответствующими статьями ЗО «Об административных правонарушениях в Вологодской области»  </t>
  </si>
  <si>
    <t>01 0 07 72310</t>
  </si>
  <si>
    <t>Иные закупки товаров, работ и услуг для  государственных (муниципальных) нужд</t>
  </si>
  <si>
    <t>Резервные фонды</t>
  </si>
  <si>
    <t>70 0 00 00000</t>
  </si>
  <si>
    <t>Резервные фонды муниципальных органов</t>
  </si>
  <si>
    <t>11</t>
  </si>
  <si>
    <t>70 4 00 00000</t>
  </si>
  <si>
    <t>Резервные средства</t>
  </si>
  <si>
    <t>870</t>
  </si>
  <si>
    <t>Другие общегосударственные вопросы</t>
  </si>
  <si>
    <t>13</t>
  </si>
  <si>
    <t>Основное мероприятие «Мероприятия, направленные на повышение эффективности управления муниципальным имуществом»</t>
  </si>
  <si>
    <t>01 0 06 00000</t>
  </si>
  <si>
    <t>Расходы в сфере управления и распоряжения муниципальным имуществом</t>
  </si>
  <si>
    <t>01 0 06 22680</t>
  </si>
  <si>
    <t>Иные межбюджетные трансферты бюджетам муниципальных районов из бюджетов поселений на осуществление части полномочий в сфере закупок товаров, работ, услуг для обеспечения муниципальных нужд</t>
  </si>
  <si>
    <t>01 0 07 06010</t>
  </si>
  <si>
    <t>Иные межбюджетные трансферты</t>
  </si>
  <si>
    <t>540</t>
  </si>
  <si>
    <t>01 0 07 06040</t>
  </si>
  <si>
    <t>01 0 07 06050</t>
  </si>
  <si>
    <t xml:space="preserve">Иные межбюджетные трансферты бюджетам муниципальных районов из бюджетов поселений на осуществление части полномочий по составлению проекта бюджета поселения, исполнению бюджета поселения, составлению отчета об исполнении бюджета поселения </t>
  </si>
  <si>
    <t>01 0 07 06100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</si>
  <si>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</si>
  <si>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</si>
  <si>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</si>
  <si>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01 0 07 51180</t>
  </si>
  <si>
    <t>Иные закупки товаров, работ и услуг для государственных (муниципальных) нужд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</si>
  <si>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</si>
  <si>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</si>
  <si>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</si>
  <si>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Основное мероприятие «Мероприятия, направленные на обеспечение первичных мер пожарной безопасности на территории поселения»</t>
  </si>
  <si>
    <t>Содержание пожарных водоемов и подъездов к ним. Обеспечение первичными средствами пожаротушения</t>
  </si>
  <si>
    <t>НАЦИОНАЛЬНАЯ ЭКОНОМИКА</t>
  </si>
  <si>
    <t>Дорожное хозяйство (дорожные фонды)</t>
  </si>
  <si>
    <t>Основное мероприятие «Мероприятия, направленные на обеспечение сохранности существующей дорожной сети»</t>
  </si>
  <si>
    <t>01 0 03 00000</t>
  </si>
  <si>
    <t>Содержание дорог местного значения в границах муниципального района и искусственных сооружений на них, осуществление дорожной деятельности в соответствии с законодательством Российской Федерации в соответствии с переданными полномочиями по дорожной деятельности</t>
  </si>
  <si>
    <t>01 0 03 06110</t>
  </si>
  <si>
    <t>Капитальный ремонт и ремонт автомобильных дорог и искусственных сооружений общего пользования в границах муниципального района, осуществление дорожной деятельности в соответствии с законодательством Российской Федерации в соответствии с переданными полномочиями по дорожной деятельности</t>
  </si>
  <si>
    <t>01 0 03 06140</t>
  </si>
  <si>
    <t>Осуществление полномочий по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в соответствии с переданными полномочиями</t>
  </si>
  <si>
    <t>01 0 03 S1360</t>
  </si>
  <si>
    <t>Другие вопросы в области национальной экономики</t>
  </si>
  <si>
    <t>ЖИЛИЩНО-КОММУНАЛЬНОЕ ХОЗЯЙСТВО</t>
  </si>
  <si>
    <t>00</t>
  </si>
  <si>
    <t>Жилищное хозяйство</t>
  </si>
  <si>
    <t>Основное мероприятие «Мероприятия, направленные на улучшение жилищных условий сельского населения»</t>
  </si>
  <si>
    <t>Капитальный ремонт, ремонт и содержание муниципального жилого фонда</t>
  </si>
  <si>
    <t>Иные закупки товаров, работ и услуг для обеспечения  государственных (муниципальных) нужд</t>
  </si>
  <si>
    <t>(тыс. руб.)</t>
  </si>
  <si>
    <t>Коммунальное хозяйство</t>
  </si>
  <si>
    <t>02</t>
  </si>
  <si>
    <t>03</t>
  </si>
  <si>
    <t>05</t>
  </si>
  <si>
    <t>07</t>
  </si>
  <si>
    <t>Основное мероприятие «Мероприятия, направленные на обеспечение качественной инфраструктуры и повышение уровня комплексного благоустройства поселения»</t>
  </si>
  <si>
    <t>01 0 02 00000</t>
  </si>
  <si>
    <t>Мероприятия по поддержке коммунального хозяйства</t>
  </si>
  <si>
    <t>01 0 02 22620</t>
  </si>
  <si>
    <t>Благоустройство</t>
  </si>
  <si>
    <t>Организация в границах поселения электро-,тепло-,газо-и водоснабжения в рамках переданных полномочий</t>
  </si>
  <si>
    <t xml:space="preserve"> Иные закупки товаров, работ и услуг для обеспечения  государственных (муниципальных) нужд</t>
  </si>
  <si>
    <t>01 0 02 06190</t>
  </si>
  <si>
    <t>Уличное освещение населенных пунктов</t>
  </si>
  <si>
    <t>01 0 02 22610</t>
  </si>
  <si>
    <t>Прочие мероприятия по благоустройству поселения</t>
  </si>
  <si>
    <t>01 0 02 22640</t>
  </si>
  <si>
    <t>Организация уличного освещения населенных пунктов</t>
  </si>
  <si>
    <t>01 0 02 S1090</t>
  </si>
  <si>
    <t>Предотвращение распространения сорного растения борщевик Сосновского</t>
  </si>
  <si>
    <t>01 0 02 S1400</t>
  </si>
  <si>
    <t>01 0 08 00000</t>
  </si>
  <si>
    <t>01 0 08 S2270</t>
  </si>
  <si>
    <t>Основное мероприятие «Мероприятия в рамках реализации проекта «Народный бюджет»</t>
  </si>
  <si>
    <t>Реализация проекта «Народный бюджет»</t>
  </si>
  <si>
    <t>Другие вопросы в области жилищно-коммунального хозяйства</t>
  </si>
  <si>
    <t>01 0 01 00000</t>
  </si>
  <si>
    <t>Капитальный ремонт, ремонт и содержание муниципального жилого фонда в соответствии с переданными полномочиями</t>
  </si>
  <si>
    <t>01 0 01 61030</t>
  </si>
  <si>
    <t>ОБРАЗОВАНИЕ</t>
  </si>
  <si>
    <t xml:space="preserve">Молодежная политика </t>
  </si>
  <si>
    <t>Основное мероприятие «Мероприятия по созданию условий для развития молодежной инициативы и массового спорта в поселении»</t>
  </si>
  <si>
    <t>01 0 05 00000</t>
  </si>
  <si>
    <t>Создание условий для развития на территории сельского поселения молодежной инициативы, организация проведения мероприятий для молодежи (участие в мероприятиях команд поселения)</t>
  </si>
  <si>
    <t>01 0 05 22660</t>
  </si>
  <si>
    <t xml:space="preserve">СОЦИАЛЬНАЯ ПОЛИТИКА </t>
  </si>
  <si>
    <t>Пенсионное обеспечение</t>
  </si>
  <si>
    <t>Доплаты к пенсиям государственных служащих субъектов Российской Федерации и муниципальных служащих</t>
  </si>
  <si>
    <t>01 0 07 22710</t>
  </si>
  <si>
    <t>ФИЗИЧЕСКАЯ КУЛЬТУРА И СПОРТ</t>
  </si>
  <si>
    <t xml:space="preserve">Массовый спорт </t>
  </si>
  <si>
    <t>Создание условий для развития на территории сельского поселения физической культуры, массового спорта, организация проведения физкультурно - оздоровительных и спортивных мероприятий (участие в мероприятиях команд поселения)</t>
  </si>
  <si>
    <t>01 0 05 22670</t>
  </si>
  <si>
    <t>ИТОГО РАСХОДОВ</t>
  </si>
  <si>
    <t>Уплата налогов, сборов и иных платежей</t>
  </si>
  <si>
    <t>01 0 04 22650</t>
  </si>
  <si>
    <t>01 0 04 00000</t>
  </si>
  <si>
    <t>01 0 01 22600</t>
  </si>
  <si>
    <t>Иные межбюджетные трансферты бюджетам муниципальных районов из бюджетов поселений на осуществление части полномочий по  внешнему муниципальному финансовому контролю</t>
  </si>
  <si>
    <t>Иные межбюджетные трансферты бюджетам муниципальных районов из бюджетов поселений на осуществление части полномочий по внутреннему  муниципальному финансовому контролю</t>
  </si>
  <si>
    <t>УСЛОВНО УТВЕРЖДАЕМЫЕ РАСХОДЫ</t>
  </si>
  <si>
    <t>Распределение бюджетных ассигнований по разделам, подразделам, целевы статьям (муниципальным    программам и непрограммным направлениям деятельности), группам и подгруппам видов расходов классификации расходов бюджета поселения Липовское на 2023 год и плановый период 2024 и 2025 годов</t>
  </si>
  <si>
    <t>Публичные нормативные социальные выплаты гражданам</t>
  </si>
  <si>
    <t>».</t>
  </si>
  <si>
    <t>«Приложение 4
к  решению Совета поселения Липовское «О бюджете поселения Липовское на 2023 год и плановый период 2024 и 2025 годов»
от    20.12.2022     №  26</t>
  </si>
  <si>
    <t>830</t>
  </si>
  <si>
    <t>Исполнение судебных актов</t>
  </si>
  <si>
    <t>Приложение 3 
к решению Представительного Собрания Кирилловского муниципального округа                              
от                        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</si>
</sst>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0#;&quot;-0&quot;#;00"/>
    <numFmt numFmtId="165" formatCode="#,##0.0"/>
    <numFmt numFmtId="166" formatCode="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 Cyr"/>
      <charset val="204"/>
    </font>
    <font>
      <b/>
      <sz val="11"/>
      <name val="Times New Roman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1">
    <xf numFmtId="0" fontId="0" fillId="0" borderId="0" xfId="0"/>
    <xf numFmtId="0" fontId="3" fillId="0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center"/>
    </xf>
    <xf numFmtId="165" fontId="4" fillId="2" borderId="1" xfId="1" applyNumberFormat="1" applyFont="1" applyFill="1" applyBorder="1" applyAlignment="1">
      <alignment horizontal="center" vertical="center"/>
    </xf>
    <xf numFmtId="49" fontId="3" fillId="0" borderId="1" xfId="2" applyNumberFormat="1" applyFont="1" applyFill="1" applyBorder="1" applyAlignment="1" applyProtection="1">
      <alignment horizontal="center" wrapText="1"/>
      <protection hidden="1"/>
    </xf>
    <xf numFmtId="0" fontId="3" fillId="0" borderId="1" xfId="1" applyFont="1" applyBorder="1" applyAlignment="1">
      <alignment horizontal="center"/>
    </xf>
    <xf numFmtId="164" fontId="3" fillId="0" borderId="1" xfId="1" applyNumberFormat="1" applyFont="1" applyFill="1" applyBorder="1" applyAlignment="1">
      <alignment horizontal="center"/>
    </xf>
    <xf numFmtId="164" fontId="3" fillId="0" borderId="1" xfId="1" applyNumberFormat="1" applyFont="1" applyFill="1" applyBorder="1" applyAlignment="1">
      <alignment horizontal="center" wrapText="1"/>
    </xf>
    <xf numFmtId="0" fontId="3" fillId="0" borderId="1" xfId="1" applyFont="1" applyFill="1" applyBorder="1" applyAlignment="1">
      <alignment horizontal="center"/>
    </xf>
    <xf numFmtId="49" fontId="3" fillId="0" borderId="1" xfId="2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164" fontId="4" fillId="0" borderId="1" xfId="1" applyNumberFormat="1" applyFont="1" applyFill="1" applyBorder="1" applyAlignment="1">
      <alignment horizontal="center"/>
    </xf>
    <xf numFmtId="49" fontId="4" fillId="0" borderId="1" xfId="1" applyNumberFormat="1" applyFont="1" applyFill="1" applyBorder="1" applyAlignment="1">
      <alignment horizontal="center"/>
    </xf>
    <xf numFmtId="0" fontId="3" fillId="0" borderId="1" xfId="1" applyFont="1" applyBorder="1" applyAlignment="1">
      <alignment horizontal="center" wrapText="1"/>
    </xf>
    <xf numFmtId="0" fontId="4" fillId="2" borderId="1" xfId="1" applyFont="1" applyFill="1" applyBorder="1" applyAlignment="1">
      <alignment horizontal="center" wrapText="1"/>
    </xf>
    <xf numFmtId="49" fontId="4" fillId="2" borderId="1" xfId="1" applyNumberFormat="1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11" fillId="0" borderId="1" xfId="0" applyFont="1" applyBorder="1" applyAlignment="1">
      <alignment horizontal="center"/>
    </xf>
    <xf numFmtId="49" fontId="3" fillId="0" borderId="1" xfId="1" applyNumberFormat="1" applyFont="1" applyBorder="1" applyAlignment="1">
      <alignment horizontal="center" wrapText="1"/>
    </xf>
    <xf numFmtId="49" fontId="4" fillId="0" borderId="1" xfId="1" applyNumberFormat="1" applyFont="1" applyBorder="1" applyAlignment="1">
      <alignment horizontal="center" wrapText="1"/>
    </xf>
    <xf numFmtId="165" fontId="4" fillId="2" borderId="1" xfId="1" applyNumberFormat="1" applyFon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166" fontId="3" fillId="0" borderId="1" xfId="1" applyNumberFormat="1" applyFont="1" applyFill="1" applyBorder="1" applyAlignment="1">
      <alignment horizontal="center"/>
    </xf>
    <xf numFmtId="0" fontId="3" fillId="0" borderId="1" xfId="1" applyNumberFormat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/>
    </xf>
    <xf numFmtId="49" fontId="8" fillId="0" borderId="1" xfId="1" applyNumberFormat="1" applyFont="1" applyFill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166" fontId="3" fillId="0" borderId="1" xfId="1" applyNumberFormat="1" applyFont="1" applyBorder="1" applyAlignment="1">
      <alignment horizontal="center" wrapText="1"/>
    </xf>
    <xf numFmtId="166" fontId="4" fillId="0" borderId="1" xfId="1" applyNumberFormat="1" applyFont="1" applyBorder="1" applyAlignment="1">
      <alignment horizontal="center" wrapText="1"/>
    </xf>
    <xf numFmtId="1" fontId="3" fillId="0" borderId="1" xfId="1" applyNumberFormat="1" applyFont="1" applyBorder="1" applyAlignment="1">
      <alignment horizontal="center" wrapText="1"/>
    </xf>
    <xf numFmtId="0" fontId="0" fillId="0" borderId="0" xfId="0" applyAlignment="1">
      <alignment horizontal="left"/>
    </xf>
    <xf numFmtId="0" fontId="4" fillId="2" borderId="1" xfId="1" applyFont="1" applyFill="1" applyBorder="1" applyAlignment="1">
      <alignment horizontal="left" wrapText="1"/>
    </xf>
    <xf numFmtId="0" fontId="10" fillId="2" borderId="1" xfId="1" applyFont="1" applyFill="1" applyBorder="1" applyAlignment="1">
      <alignment horizontal="left" wrapText="1"/>
    </xf>
    <xf numFmtId="0" fontId="9" fillId="0" borderId="1" xfId="1" applyFont="1" applyFill="1" applyBorder="1" applyAlignment="1">
      <alignment horizontal="left" wrapText="1"/>
    </xf>
    <xf numFmtId="0" fontId="3" fillId="0" borderId="1" xfId="1" applyFont="1" applyBorder="1" applyAlignment="1">
      <alignment horizontal="left" wrapText="1"/>
    </xf>
    <xf numFmtId="0" fontId="4" fillId="0" borderId="1" xfId="1" applyFont="1" applyBorder="1" applyAlignment="1">
      <alignment horizontal="left" wrapText="1"/>
    </xf>
    <xf numFmtId="0" fontId="7" fillId="0" borderId="1" xfId="1" applyFont="1" applyFill="1" applyBorder="1" applyAlignment="1">
      <alignment horizontal="left" wrapText="1"/>
    </xf>
    <xf numFmtId="0" fontId="3" fillId="0" borderId="1" xfId="1" applyFont="1" applyBorder="1" applyAlignment="1">
      <alignment horizontal="left"/>
    </xf>
    <xf numFmtId="0" fontId="4" fillId="0" borderId="1" xfId="1" applyFont="1" applyBorder="1" applyAlignment="1">
      <alignment horizontal="left"/>
    </xf>
    <xf numFmtId="0" fontId="3" fillId="0" borderId="1" xfId="1" applyFont="1" applyBorder="1" applyAlignment="1">
      <alignment horizontal="left" vertical="center" wrapText="1"/>
    </xf>
    <xf numFmtId="1" fontId="10" fillId="0" borderId="1" xfId="1" applyNumberFormat="1" applyFont="1" applyFill="1" applyBorder="1" applyAlignment="1">
      <alignment horizontal="left" wrapText="1"/>
    </xf>
    <xf numFmtId="0" fontId="10" fillId="0" borderId="1" xfId="1" applyFont="1" applyFill="1" applyBorder="1" applyAlignment="1">
      <alignment horizontal="left" wrapText="1"/>
    </xf>
    <xf numFmtId="0" fontId="11" fillId="0" borderId="1" xfId="1" applyFont="1" applyFill="1" applyBorder="1" applyAlignment="1">
      <alignment horizontal="left" wrapText="1"/>
    </xf>
    <xf numFmtId="1" fontId="5" fillId="0" borderId="1" xfId="1" applyNumberFormat="1" applyFont="1" applyFill="1" applyBorder="1" applyAlignment="1">
      <alignment horizontal="left" wrapText="1"/>
    </xf>
    <xf numFmtId="0" fontId="4" fillId="0" borderId="1" xfId="1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/>
    </xf>
    <xf numFmtId="0" fontId="11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left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wrapText="1"/>
    </xf>
    <xf numFmtId="0" fontId="3" fillId="2" borderId="1" xfId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right"/>
    </xf>
    <xf numFmtId="0" fontId="11" fillId="0" borderId="1" xfId="0" applyFont="1" applyBorder="1" applyAlignment="1">
      <alignment horizontal="justify" vertical="center" wrapText="1"/>
    </xf>
    <xf numFmtId="0" fontId="3" fillId="0" borderId="1" xfId="2" applyNumberFormat="1" applyFont="1" applyFill="1" applyBorder="1" applyAlignment="1" applyProtection="1">
      <alignment horizontal="left" wrapText="1"/>
      <protection hidden="1"/>
    </xf>
    <xf numFmtId="0" fontId="3" fillId="0" borderId="1" xfId="1" applyFont="1" applyFill="1" applyBorder="1" applyAlignment="1">
      <alignment horizontal="center" wrapText="1"/>
    </xf>
    <xf numFmtId="49" fontId="4" fillId="0" borderId="1" xfId="2" applyNumberFormat="1" applyFont="1" applyFill="1" applyBorder="1" applyAlignment="1" applyProtection="1">
      <alignment horizontal="center" wrapText="1"/>
      <protection hidden="1"/>
    </xf>
    <xf numFmtId="0" fontId="3" fillId="2" borderId="1" xfId="1" applyFont="1" applyFill="1" applyBorder="1" applyAlignment="1">
      <alignment horizontal="center" vertical="center"/>
    </xf>
    <xf numFmtId="0" fontId="13" fillId="0" borderId="0" xfId="0" applyFont="1" applyAlignment="1">
      <alignment horizontal="left" wrapText="1" indent="6"/>
    </xf>
    <xf numFmtId="0" fontId="11" fillId="0" borderId="2" xfId="0" applyFont="1" applyBorder="1" applyAlignment="1">
      <alignment horizontal="right"/>
    </xf>
    <xf numFmtId="0" fontId="14" fillId="0" borderId="0" xfId="0" applyFont="1" applyAlignment="1">
      <alignment horizontal="center" wrapText="1"/>
    </xf>
    <xf numFmtId="0" fontId="3" fillId="2" borderId="1" xfId="1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3" fillId="3" borderId="1" xfId="1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27"/>
  <sheetViews>
    <sheetView tabSelected="1" view="pageBreakPreview" topLeftCell="A118" zoomScale="150" zoomScaleNormal="120" zoomScaleSheetLayoutView="150" workbookViewId="0">
      <selection activeCell="G63" sqref="G63"/>
    </sheetView>
  </sheetViews>
  <sheetFormatPr defaultRowHeight="15" x14ac:dyDescent="0.25"/>
  <cols>
    <col min="2" max="2" width="51.140625" style="36" customWidth="1"/>
    <col min="3" max="3" width="8.28515625" customWidth="1"/>
    <col min="4" max="4" width="8" customWidth="1"/>
    <col min="5" max="5" width="15.42578125" customWidth="1"/>
    <col min="6" max="6" width="7.85546875" customWidth="1"/>
    <col min="7" max="7" width="9.28515625" customWidth="1"/>
    <col min="8" max="8" width="9.7109375" customWidth="1"/>
    <col min="9" max="9" width="11.7109375" customWidth="1"/>
  </cols>
  <sheetData>
    <row r="1" spans="2:9" ht="71.25" customHeight="1" x14ac:dyDescent="0.25">
      <c r="E1" s="64" t="s">
        <v>131</v>
      </c>
      <c r="F1" s="64"/>
      <c r="G1" s="64"/>
      <c r="H1" s="64"/>
      <c r="I1" s="64"/>
    </row>
    <row r="2" spans="2:9" ht="90" customHeight="1" x14ac:dyDescent="0.25">
      <c r="E2" s="64" t="s">
        <v>128</v>
      </c>
      <c r="F2" s="64"/>
      <c r="G2" s="64"/>
      <c r="H2" s="64"/>
      <c r="I2" s="64"/>
    </row>
    <row r="4" spans="2:9" ht="80.25" customHeight="1" x14ac:dyDescent="0.3">
      <c r="B4" s="66" t="s">
        <v>125</v>
      </c>
      <c r="C4" s="66"/>
      <c r="D4" s="66"/>
      <c r="E4" s="66"/>
      <c r="F4" s="66"/>
      <c r="G4" s="66"/>
      <c r="H4" s="66"/>
      <c r="I4" s="66"/>
    </row>
    <row r="5" spans="2:9" ht="5.25" customHeight="1" x14ac:dyDescent="0.25"/>
    <row r="6" spans="2:9" x14ac:dyDescent="0.25">
      <c r="H6" s="65" t="s">
        <v>73</v>
      </c>
      <c r="I6" s="65"/>
    </row>
    <row r="7" spans="2:9" ht="11.25" customHeight="1" x14ac:dyDescent="0.25">
      <c r="B7" s="68" t="s">
        <v>0</v>
      </c>
      <c r="C7" s="68" t="s">
        <v>1</v>
      </c>
      <c r="D7" s="68" t="s">
        <v>2</v>
      </c>
      <c r="E7" s="70" t="s">
        <v>3</v>
      </c>
      <c r="F7" s="68" t="s">
        <v>4</v>
      </c>
      <c r="G7" s="67" t="s">
        <v>5</v>
      </c>
      <c r="H7" s="67"/>
      <c r="I7" s="67"/>
    </row>
    <row r="8" spans="2:9" ht="0.75" customHeight="1" x14ac:dyDescent="0.25">
      <c r="B8" s="68"/>
      <c r="C8" s="68"/>
      <c r="D8" s="68"/>
      <c r="E8" s="70"/>
      <c r="F8" s="68"/>
      <c r="G8" s="67"/>
      <c r="H8" s="67"/>
      <c r="I8" s="67"/>
    </row>
    <row r="9" spans="2:9" x14ac:dyDescent="0.25">
      <c r="B9" s="69"/>
      <c r="C9" s="68"/>
      <c r="D9" s="68"/>
      <c r="E9" s="70"/>
      <c r="F9" s="68"/>
      <c r="G9" s="2">
        <v>2023</v>
      </c>
      <c r="H9" s="2">
        <v>2024</v>
      </c>
      <c r="I9" s="1">
        <v>2025</v>
      </c>
    </row>
    <row r="10" spans="2:9" x14ac:dyDescent="0.25">
      <c r="B10" s="56">
        <v>1</v>
      </c>
      <c r="C10" s="63">
        <v>2</v>
      </c>
      <c r="D10" s="2">
        <v>3</v>
      </c>
      <c r="E10" s="2">
        <v>4</v>
      </c>
      <c r="F10" s="2">
        <v>5</v>
      </c>
      <c r="G10" s="63">
        <v>6</v>
      </c>
      <c r="H10" s="63">
        <v>7</v>
      </c>
      <c r="I10" s="3">
        <v>8</v>
      </c>
    </row>
    <row r="11" spans="2:9" ht="17.25" customHeight="1" x14ac:dyDescent="0.25">
      <c r="B11" s="37" t="s">
        <v>6</v>
      </c>
      <c r="C11" s="7" t="s">
        <v>7</v>
      </c>
      <c r="D11" s="21" t="s">
        <v>68</v>
      </c>
      <c r="E11" s="20"/>
      <c r="F11" s="4"/>
      <c r="G11" s="8">
        <f>G12+G17+G26+G30</f>
        <v>3938.1000000000004</v>
      </c>
      <c r="H11" s="8">
        <f t="shared" ref="H11:I11" si="0">H12+H17+H26+H30</f>
        <v>3390.3999999999996</v>
      </c>
      <c r="I11" s="8">
        <f t="shared" si="0"/>
        <v>3389</v>
      </c>
    </row>
    <row r="12" spans="2:9" ht="43.5" customHeight="1" x14ac:dyDescent="0.25">
      <c r="B12" s="38" t="s">
        <v>8</v>
      </c>
      <c r="C12" s="5">
        <v>1</v>
      </c>
      <c r="D12" s="5">
        <v>2</v>
      </c>
      <c r="E12" s="6"/>
      <c r="F12" s="7"/>
      <c r="G12" s="26">
        <f>G13</f>
        <v>724.9</v>
      </c>
      <c r="H12" s="26">
        <f t="shared" ref="H12:I12" si="1">H13</f>
        <v>761.5</v>
      </c>
      <c r="I12" s="26">
        <f t="shared" si="1"/>
        <v>761.5</v>
      </c>
    </row>
    <row r="13" spans="2:9" ht="28.5" customHeight="1" x14ac:dyDescent="0.25">
      <c r="B13" s="39" t="s">
        <v>9</v>
      </c>
      <c r="C13" s="11">
        <v>1</v>
      </c>
      <c r="D13" s="11">
        <v>2</v>
      </c>
      <c r="E13" s="11" t="s">
        <v>10</v>
      </c>
      <c r="F13" s="15"/>
      <c r="G13" s="27">
        <f>G14</f>
        <v>724.9</v>
      </c>
      <c r="H13" s="27">
        <f t="shared" ref="H13:I13" si="2">H14</f>
        <v>761.5</v>
      </c>
      <c r="I13" s="27">
        <f t="shared" si="2"/>
        <v>761.5</v>
      </c>
    </row>
    <row r="14" spans="2:9" ht="45.75" customHeight="1" x14ac:dyDescent="0.25">
      <c r="B14" s="40" t="s">
        <v>11</v>
      </c>
      <c r="C14" s="11">
        <v>1</v>
      </c>
      <c r="D14" s="11">
        <v>2</v>
      </c>
      <c r="E14" s="11" t="s">
        <v>12</v>
      </c>
      <c r="F14" s="15"/>
      <c r="G14" s="27">
        <f>G15</f>
        <v>724.9</v>
      </c>
      <c r="H14" s="27">
        <f t="shared" ref="H14:I14" si="3">H15</f>
        <v>761.5</v>
      </c>
      <c r="I14" s="27">
        <f t="shared" si="3"/>
        <v>761.5</v>
      </c>
    </row>
    <row r="15" spans="2:9" ht="30" x14ac:dyDescent="0.25">
      <c r="B15" s="40" t="s">
        <v>13</v>
      </c>
      <c r="C15" s="11">
        <v>1</v>
      </c>
      <c r="D15" s="11">
        <v>2</v>
      </c>
      <c r="E15" s="11" t="s">
        <v>14</v>
      </c>
      <c r="F15" s="16"/>
      <c r="G15" s="27">
        <f>G16</f>
        <v>724.9</v>
      </c>
      <c r="H15" s="27">
        <f t="shared" ref="H15:I15" si="4">H16</f>
        <v>761.5</v>
      </c>
      <c r="I15" s="27">
        <f t="shared" si="4"/>
        <v>761.5</v>
      </c>
    </row>
    <row r="16" spans="2:9" ht="30" x14ac:dyDescent="0.25">
      <c r="B16" s="40" t="s">
        <v>15</v>
      </c>
      <c r="C16" s="11">
        <v>1</v>
      </c>
      <c r="D16" s="11">
        <v>2</v>
      </c>
      <c r="E16" s="11" t="s">
        <v>14</v>
      </c>
      <c r="F16" s="16" t="s">
        <v>16</v>
      </c>
      <c r="G16" s="27">
        <v>724.9</v>
      </c>
      <c r="H16" s="27">
        <v>761.5</v>
      </c>
      <c r="I16" s="27">
        <v>761.5</v>
      </c>
    </row>
    <row r="17" spans="2:9" ht="59.25" customHeight="1" x14ac:dyDescent="0.25">
      <c r="B17" s="41" t="s">
        <v>17</v>
      </c>
      <c r="C17" s="17">
        <v>1</v>
      </c>
      <c r="D17" s="17">
        <v>4</v>
      </c>
      <c r="E17" s="9"/>
      <c r="F17" s="16"/>
      <c r="G17" s="30">
        <f>G18</f>
        <v>2908.8</v>
      </c>
      <c r="H17" s="30">
        <f t="shared" ref="H17:I17" si="5">H18</f>
        <v>2323.6999999999998</v>
      </c>
      <c r="I17" s="30">
        <f t="shared" si="5"/>
        <v>2323.6999999999998</v>
      </c>
    </row>
    <row r="18" spans="2:9" ht="27" customHeight="1" x14ac:dyDescent="0.25">
      <c r="B18" s="42" t="s">
        <v>9</v>
      </c>
      <c r="C18" s="11">
        <v>1</v>
      </c>
      <c r="D18" s="11">
        <v>4</v>
      </c>
      <c r="E18" s="10" t="s">
        <v>10</v>
      </c>
      <c r="F18" s="16"/>
      <c r="G18" s="27">
        <f>G19</f>
        <v>2908.8</v>
      </c>
      <c r="H18" s="27">
        <f t="shared" ref="H18:I18" si="6">H19</f>
        <v>2323.6999999999998</v>
      </c>
      <c r="I18" s="27">
        <f t="shared" si="6"/>
        <v>2323.6999999999998</v>
      </c>
    </row>
    <row r="19" spans="2:9" ht="44.25" customHeight="1" x14ac:dyDescent="0.25">
      <c r="B19" s="40" t="s">
        <v>11</v>
      </c>
      <c r="C19" s="11">
        <v>1</v>
      </c>
      <c r="D19" s="11">
        <v>4</v>
      </c>
      <c r="E19" s="10" t="s">
        <v>12</v>
      </c>
      <c r="F19" s="16"/>
      <c r="G19" s="27">
        <f>G20+G24</f>
        <v>2908.8</v>
      </c>
      <c r="H19" s="27">
        <f t="shared" ref="H19:I19" si="7">H20+H24</f>
        <v>2323.6999999999998</v>
      </c>
      <c r="I19" s="27">
        <f t="shared" si="7"/>
        <v>2323.6999999999998</v>
      </c>
    </row>
    <row r="20" spans="2:9" ht="30" customHeight="1" x14ac:dyDescent="0.25">
      <c r="B20" s="40" t="s">
        <v>18</v>
      </c>
      <c r="C20" s="11">
        <v>1</v>
      </c>
      <c r="D20" s="11">
        <v>4</v>
      </c>
      <c r="E20" s="10" t="s">
        <v>19</v>
      </c>
      <c r="F20" s="16"/>
      <c r="G20" s="27">
        <f>G21+G22+G23</f>
        <v>2906.8</v>
      </c>
      <c r="H20" s="27">
        <f t="shared" ref="H20:I20" si="8">H21+H22+H23</f>
        <v>2321.6999999999998</v>
      </c>
      <c r="I20" s="27">
        <f t="shared" si="8"/>
        <v>2321.6999999999998</v>
      </c>
    </row>
    <row r="21" spans="2:9" ht="30" x14ac:dyDescent="0.25">
      <c r="B21" s="40" t="s">
        <v>15</v>
      </c>
      <c r="C21" s="11">
        <v>1</v>
      </c>
      <c r="D21" s="11">
        <v>4</v>
      </c>
      <c r="E21" s="10" t="s">
        <v>19</v>
      </c>
      <c r="F21" s="16" t="s">
        <v>16</v>
      </c>
      <c r="G21" s="27">
        <v>1664.5</v>
      </c>
      <c r="H21" s="27">
        <v>1439</v>
      </c>
      <c r="I21" s="27">
        <v>1439</v>
      </c>
    </row>
    <row r="22" spans="2:9" ht="30.75" customHeight="1" x14ac:dyDescent="0.25">
      <c r="B22" s="40" t="s">
        <v>20</v>
      </c>
      <c r="C22" s="11">
        <v>1</v>
      </c>
      <c r="D22" s="11">
        <v>4</v>
      </c>
      <c r="E22" s="10" t="s">
        <v>19</v>
      </c>
      <c r="F22" s="16" t="s">
        <v>21</v>
      </c>
      <c r="G22" s="27">
        <v>1219.9000000000001</v>
      </c>
      <c r="H22" s="27">
        <v>863.7</v>
      </c>
      <c r="I22" s="27">
        <v>863.7</v>
      </c>
    </row>
    <row r="23" spans="2:9" ht="15" customHeight="1" x14ac:dyDescent="0.25">
      <c r="B23" s="40" t="s">
        <v>118</v>
      </c>
      <c r="C23" s="11">
        <v>1</v>
      </c>
      <c r="D23" s="11">
        <v>4</v>
      </c>
      <c r="E23" s="13" t="s">
        <v>19</v>
      </c>
      <c r="F23" s="13">
        <v>850</v>
      </c>
      <c r="G23" s="27">
        <v>22.4</v>
      </c>
      <c r="H23" s="27">
        <v>19</v>
      </c>
      <c r="I23" s="27">
        <v>19</v>
      </c>
    </row>
    <row r="24" spans="2:9" ht="123" customHeight="1" x14ac:dyDescent="0.25">
      <c r="B24" s="40" t="s">
        <v>22</v>
      </c>
      <c r="C24" s="11">
        <v>1</v>
      </c>
      <c r="D24" s="11">
        <v>4</v>
      </c>
      <c r="E24" s="10" t="s">
        <v>23</v>
      </c>
      <c r="F24" s="16"/>
      <c r="G24" s="27">
        <f>G25</f>
        <v>2</v>
      </c>
      <c r="H24" s="27">
        <f t="shared" ref="H24:I24" si="9">H25</f>
        <v>2</v>
      </c>
      <c r="I24" s="27">
        <f t="shared" si="9"/>
        <v>2</v>
      </c>
    </row>
    <row r="25" spans="2:9" ht="30" x14ac:dyDescent="0.25">
      <c r="B25" s="40" t="s">
        <v>24</v>
      </c>
      <c r="C25" s="11">
        <v>1</v>
      </c>
      <c r="D25" s="11">
        <v>4</v>
      </c>
      <c r="E25" s="10" t="s">
        <v>23</v>
      </c>
      <c r="F25" s="16" t="s">
        <v>21</v>
      </c>
      <c r="G25" s="27">
        <v>2</v>
      </c>
      <c r="H25" s="27">
        <v>2</v>
      </c>
      <c r="I25" s="27">
        <v>2</v>
      </c>
    </row>
    <row r="26" spans="2:9" x14ac:dyDescent="0.25">
      <c r="B26" s="44" t="s">
        <v>25</v>
      </c>
      <c r="C26" s="17">
        <v>1</v>
      </c>
      <c r="D26" s="18">
        <v>11</v>
      </c>
      <c r="E26" s="11"/>
      <c r="F26" s="16"/>
      <c r="G26" s="30">
        <f>G27</f>
        <v>5</v>
      </c>
      <c r="H26" s="30">
        <f t="shared" ref="H26:I26" si="10">H27</f>
        <v>5</v>
      </c>
      <c r="I26" s="30">
        <f t="shared" si="10"/>
        <v>5</v>
      </c>
    </row>
    <row r="27" spans="2:9" x14ac:dyDescent="0.25">
      <c r="B27" s="43" t="s">
        <v>25</v>
      </c>
      <c r="C27" s="11">
        <v>1</v>
      </c>
      <c r="D27" s="16">
        <v>11</v>
      </c>
      <c r="E27" s="10" t="s">
        <v>26</v>
      </c>
      <c r="F27" s="16"/>
      <c r="G27" s="27">
        <f>G28</f>
        <v>5</v>
      </c>
      <c r="H27" s="27">
        <f t="shared" ref="H27:I27" si="11">H28</f>
        <v>5</v>
      </c>
      <c r="I27" s="27">
        <f t="shared" si="11"/>
        <v>5</v>
      </c>
    </row>
    <row r="28" spans="2:9" x14ac:dyDescent="0.25">
      <c r="B28" s="43" t="s">
        <v>27</v>
      </c>
      <c r="C28" s="11">
        <v>1</v>
      </c>
      <c r="D28" s="16" t="s">
        <v>28</v>
      </c>
      <c r="E28" s="10" t="s">
        <v>29</v>
      </c>
      <c r="F28" s="16"/>
      <c r="G28" s="28">
        <f>G29</f>
        <v>5</v>
      </c>
      <c r="H28" s="28">
        <f t="shared" ref="H28:I28" si="12">H29</f>
        <v>5</v>
      </c>
      <c r="I28" s="28">
        <f t="shared" si="12"/>
        <v>5</v>
      </c>
    </row>
    <row r="29" spans="2:9" x14ac:dyDescent="0.25">
      <c r="B29" s="43" t="s">
        <v>30</v>
      </c>
      <c r="C29" s="11">
        <v>1</v>
      </c>
      <c r="D29" s="16">
        <v>11</v>
      </c>
      <c r="E29" s="10" t="s">
        <v>29</v>
      </c>
      <c r="F29" s="16" t="s">
        <v>31</v>
      </c>
      <c r="G29" s="28">
        <v>5</v>
      </c>
      <c r="H29" s="28">
        <v>5</v>
      </c>
      <c r="I29" s="28">
        <v>5</v>
      </c>
    </row>
    <row r="30" spans="2:9" ht="15" customHeight="1" x14ac:dyDescent="0.25">
      <c r="B30" s="44" t="s">
        <v>32</v>
      </c>
      <c r="C30" s="17">
        <v>1</v>
      </c>
      <c r="D30" s="18" t="s">
        <v>33</v>
      </c>
      <c r="E30" s="9"/>
      <c r="F30" s="29"/>
      <c r="G30" s="30">
        <f>G31</f>
        <v>299.40000000000003</v>
      </c>
      <c r="H30" s="30">
        <f t="shared" ref="H30:I30" si="13">H31</f>
        <v>300.2</v>
      </c>
      <c r="I30" s="30">
        <f t="shared" si="13"/>
        <v>298.8</v>
      </c>
    </row>
    <row r="31" spans="2:9" ht="30.75" customHeight="1" x14ac:dyDescent="0.25">
      <c r="B31" s="40" t="s">
        <v>9</v>
      </c>
      <c r="C31" s="11">
        <v>1</v>
      </c>
      <c r="D31" s="16">
        <v>13</v>
      </c>
      <c r="E31" s="10" t="s">
        <v>10</v>
      </c>
      <c r="F31" s="16"/>
      <c r="G31" s="27">
        <f>G32+G35</f>
        <v>299.40000000000003</v>
      </c>
      <c r="H31" s="27">
        <f t="shared" ref="H31:I31" si="14">H32+H35</f>
        <v>300.2</v>
      </c>
      <c r="I31" s="27">
        <f t="shared" si="14"/>
        <v>298.8</v>
      </c>
    </row>
    <row r="32" spans="2:9" ht="41.25" customHeight="1" x14ac:dyDescent="0.25">
      <c r="B32" s="40" t="s">
        <v>34</v>
      </c>
      <c r="C32" s="11">
        <v>1</v>
      </c>
      <c r="D32" s="16">
        <v>13</v>
      </c>
      <c r="E32" s="10" t="s">
        <v>35</v>
      </c>
      <c r="F32" s="16"/>
      <c r="G32" s="27">
        <f>G33</f>
        <v>10.3</v>
      </c>
      <c r="H32" s="27">
        <f t="shared" ref="H32:I32" si="15">H33</f>
        <v>10</v>
      </c>
      <c r="I32" s="27">
        <f t="shared" si="15"/>
        <v>10</v>
      </c>
    </row>
    <row r="33" spans="2:9" ht="30" x14ac:dyDescent="0.25">
      <c r="B33" s="45" t="s">
        <v>36</v>
      </c>
      <c r="C33" s="11">
        <v>1</v>
      </c>
      <c r="D33" s="16">
        <v>13</v>
      </c>
      <c r="E33" s="19" t="s">
        <v>37</v>
      </c>
      <c r="F33" s="16"/>
      <c r="G33" s="27">
        <f>G34</f>
        <v>10.3</v>
      </c>
      <c r="H33" s="27">
        <f t="shared" ref="H33:I33" si="16">H34</f>
        <v>10</v>
      </c>
      <c r="I33" s="27">
        <f t="shared" si="16"/>
        <v>10</v>
      </c>
    </row>
    <row r="34" spans="2:9" ht="30" x14ac:dyDescent="0.25">
      <c r="B34" s="40" t="s">
        <v>24</v>
      </c>
      <c r="C34" s="11">
        <v>1</v>
      </c>
      <c r="D34" s="16">
        <v>13</v>
      </c>
      <c r="E34" s="10" t="s">
        <v>37</v>
      </c>
      <c r="F34" s="16" t="s">
        <v>21</v>
      </c>
      <c r="G34" s="27">
        <v>10.3</v>
      </c>
      <c r="H34" s="27">
        <v>10</v>
      </c>
      <c r="I34" s="27">
        <v>10</v>
      </c>
    </row>
    <row r="35" spans="2:9" ht="44.25" customHeight="1" x14ac:dyDescent="0.25">
      <c r="B35" s="40" t="s">
        <v>11</v>
      </c>
      <c r="C35" s="11">
        <v>1</v>
      </c>
      <c r="D35" s="16">
        <v>13</v>
      </c>
      <c r="E35" s="10" t="s">
        <v>12</v>
      </c>
      <c r="F35" s="16"/>
      <c r="G35" s="27">
        <f>G36+G38+G40+G42</f>
        <v>289.10000000000002</v>
      </c>
      <c r="H35" s="27">
        <f t="shared" ref="H35:I35" si="17">H36+H38+H40+H42</f>
        <v>290.2</v>
      </c>
      <c r="I35" s="27">
        <f t="shared" si="17"/>
        <v>288.8</v>
      </c>
    </row>
    <row r="36" spans="2:9" ht="75" x14ac:dyDescent="0.25">
      <c r="B36" s="40" t="s">
        <v>38</v>
      </c>
      <c r="C36" s="11">
        <v>1</v>
      </c>
      <c r="D36" s="16">
        <v>13</v>
      </c>
      <c r="E36" s="10" t="s">
        <v>39</v>
      </c>
      <c r="F36" s="16"/>
      <c r="G36" s="27">
        <f>G37</f>
        <v>13.6</v>
      </c>
      <c r="H36" s="27">
        <f t="shared" ref="H36:I36" si="18">H37</f>
        <v>14.7</v>
      </c>
      <c r="I36" s="27">
        <f t="shared" si="18"/>
        <v>13.3</v>
      </c>
    </row>
    <row r="37" spans="2:9" x14ac:dyDescent="0.25">
      <c r="B37" s="43" t="s">
        <v>40</v>
      </c>
      <c r="C37" s="11">
        <v>1</v>
      </c>
      <c r="D37" s="16">
        <v>13</v>
      </c>
      <c r="E37" s="19" t="s">
        <v>39</v>
      </c>
      <c r="F37" s="16" t="s">
        <v>41</v>
      </c>
      <c r="G37" s="27">
        <v>13.6</v>
      </c>
      <c r="H37" s="27">
        <v>14.7</v>
      </c>
      <c r="I37" s="27">
        <v>13.3</v>
      </c>
    </row>
    <row r="38" spans="2:9" ht="57.75" customHeight="1" x14ac:dyDescent="0.25">
      <c r="B38" s="40" t="s">
        <v>123</v>
      </c>
      <c r="C38" s="11">
        <v>1</v>
      </c>
      <c r="D38" s="16">
        <v>13</v>
      </c>
      <c r="E38" s="14" t="s">
        <v>42</v>
      </c>
      <c r="F38" s="16"/>
      <c r="G38" s="27">
        <f>G39</f>
        <v>13.9</v>
      </c>
      <c r="H38" s="27">
        <f t="shared" ref="H38:I38" si="19">H39</f>
        <v>13.9</v>
      </c>
      <c r="I38" s="27">
        <f t="shared" si="19"/>
        <v>13.9</v>
      </c>
    </row>
    <row r="39" spans="2:9" x14ac:dyDescent="0.25">
      <c r="B39" s="43" t="s">
        <v>40</v>
      </c>
      <c r="C39" s="11">
        <v>1</v>
      </c>
      <c r="D39" s="16">
        <v>13</v>
      </c>
      <c r="E39" s="11" t="s">
        <v>42</v>
      </c>
      <c r="F39" s="16" t="s">
        <v>41</v>
      </c>
      <c r="G39" s="27">
        <v>13.9</v>
      </c>
      <c r="H39" s="27">
        <v>13.9</v>
      </c>
      <c r="I39" s="27">
        <v>13.9</v>
      </c>
    </row>
    <row r="40" spans="2:9" ht="62.25" customHeight="1" x14ac:dyDescent="0.25">
      <c r="B40" s="60" t="s">
        <v>122</v>
      </c>
      <c r="C40" s="11">
        <v>1</v>
      </c>
      <c r="D40" s="16">
        <v>13</v>
      </c>
      <c r="E40" s="9" t="s">
        <v>43</v>
      </c>
      <c r="F40" s="16"/>
      <c r="G40" s="27">
        <f>G41</f>
        <v>34</v>
      </c>
      <c r="H40" s="27">
        <f t="shared" ref="H40:I40" si="20">H41</f>
        <v>34</v>
      </c>
      <c r="I40" s="27">
        <f t="shared" si="20"/>
        <v>34</v>
      </c>
    </row>
    <row r="41" spans="2:9" x14ac:dyDescent="0.25">
      <c r="B41" s="60" t="s">
        <v>40</v>
      </c>
      <c r="C41" s="11">
        <v>1</v>
      </c>
      <c r="D41" s="16">
        <v>13</v>
      </c>
      <c r="E41" s="9" t="s">
        <v>43</v>
      </c>
      <c r="F41" s="16" t="s">
        <v>41</v>
      </c>
      <c r="G41" s="27">
        <v>34</v>
      </c>
      <c r="H41" s="27">
        <v>34</v>
      </c>
      <c r="I41" s="27">
        <v>34</v>
      </c>
    </row>
    <row r="42" spans="2:9" ht="89.25" customHeight="1" x14ac:dyDescent="0.25">
      <c r="B42" s="42" t="s">
        <v>44</v>
      </c>
      <c r="C42" s="11">
        <v>1</v>
      </c>
      <c r="D42" s="16">
        <v>13</v>
      </c>
      <c r="E42" s="9" t="s">
        <v>45</v>
      </c>
      <c r="F42" s="61"/>
      <c r="G42" s="27">
        <f>G43</f>
        <v>227.6</v>
      </c>
      <c r="H42" s="27">
        <f t="shared" ref="H42:I42" si="21">H43</f>
        <v>227.6</v>
      </c>
      <c r="I42" s="27">
        <f t="shared" si="21"/>
        <v>227.6</v>
      </c>
    </row>
    <row r="43" spans="2:9" x14ac:dyDescent="0.25">
      <c r="B43" s="60" t="s">
        <v>40</v>
      </c>
      <c r="C43" s="11">
        <v>1</v>
      </c>
      <c r="D43" s="16">
        <v>13</v>
      </c>
      <c r="E43" s="9" t="s">
        <v>45</v>
      </c>
      <c r="F43" s="61">
        <v>540</v>
      </c>
      <c r="G43" s="27">
        <v>227.6</v>
      </c>
      <c r="H43" s="27">
        <v>227.6</v>
      </c>
      <c r="I43" s="27">
        <v>227.6</v>
      </c>
    </row>
    <row r="44" spans="2:9" x14ac:dyDescent="0.25">
      <c r="B44" s="46" t="s">
        <v>46</v>
      </c>
      <c r="C44" s="17">
        <v>2</v>
      </c>
      <c r="D44" s="17">
        <v>0</v>
      </c>
      <c r="E44" s="62"/>
      <c r="F44" s="18"/>
      <c r="G44" s="30">
        <f>G45</f>
        <v>133</v>
      </c>
      <c r="H44" s="30">
        <f t="shared" ref="H44:I44" si="22">H45</f>
        <v>138.9</v>
      </c>
      <c r="I44" s="30">
        <f t="shared" si="22"/>
        <v>143.80000000000001</v>
      </c>
    </row>
    <row r="45" spans="2:9" ht="14.25" customHeight="1" x14ac:dyDescent="0.25">
      <c r="B45" s="47" t="s">
        <v>47</v>
      </c>
      <c r="C45" s="17">
        <v>2</v>
      </c>
      <c r="D45" s="17">
        <v>3</v>
      </c>
      <c r="E45" s="17"/>
      <c r="F45" s="15"/>
      <c r="G45" s="30">
        <f>G46</f>
        <v>133</v>
      </c>
      <c r="H45" s="30">
        <f t="shared" ref="H45:I45" si="23">H46</f>
        <v>138.9</v>
      </c>
      <c r="I45" s="30">
        <f t="shared" si="23"/>
        <v>143.80000000000001</v>
      </c>
    </row>
    <row r="46" spans="2:9" ht="28.5" customHeight="1" x14ac:dyDescent="0.25">
      <c r="B46" s="60" t="s">
        <v>9</v>
      </c>
      <c r="C46" s="11">
        <v>2</v>
      </c>
      <c r="D46" s="11">
        <v>3</v>
      </c>
      <c r="E46" s="11" t="s">
        <v>10</v>
      </c>
      <c r="F46" s="15"/>
      <c r="G46" s="27">
        <f>G47</f>
        <v>133</v>
      </c>
      <c r="H46" s="27">
        <f t="shared" ref="H46:I46" si="24">H47</f>
        <v>138.9</v>
      </c>
      <c r="I46" s="27">
        <f t="shared" si="24"/>
        <v>143.80000000000001</v>
      </c>
    </row>
    <row r="47" spans="2:9" ht="45.75" customHeight="1" x14ac:dyDescent="0.25">
      <c r="B47" s="48" t="s">
        <v>11</v>
      </c>
      <c r="C47" s="11">
        <v>2</v>
      </c>
      <c r="D47" s="11">
        <v>3</v>
      </c>
      <c r="E47" s="10" t="s">
        <v>12</v>
      </c>
      <c r="F47" s="31"/>
      <c r="G47" s="27">
        <f>G48</f>
        <v>133</v>
      </c>
      <c r="H47" s="27">
        <f t="shared" ref="H47:I47" si="25">H48</f>
        <v>138.9</v>
      </c>
      <c r="I47" s="27">
        <f t="shared" si="25"/>
        <v>143.80000000000001</v>
      </c>
    </row>
    <row r="48" spans="2:9" ht="30" customHeight="1" x14ac:dyDescent="0.25">
      <c r="B48" s="40" t="s">
        <v>48</v>
      </c>
      <c r="C48" s="11">
        <v>2</v>
      </c>
      <c r="D48" s="11">
        <v>3</v>
      </c>
      <c r="E48" s="9" t="s">
        <v>49</v>
      </c>
      <c r="F48" s="16"/>
      <c r="G48" s="27">
        <f>G49+G50</f>
        <v>133</v>
      </c>
      <c r="H48" s="27">
        <f t="shared" ref="H48:I48" si="26">H49+H50</f>
        <v>138.9</v>
      </c>
      <c r="I48" s="27">
        <f t="shared" si="26"/>
        <v>143.80000000000001</v>
      </c>
    </row>
    <row r="49" spans="2:9" ht="30" x14ac:dyDescent="0.25">
      <c r="B49" s="49" t="s">
        <v>15</v>
      </c>
      <c r="C49" s="11">
        <v>2</v>
      </c>
      <c r="D49" s="11">
        <v>3</v>
      </c>
      <c r="E49" s="9" t="s">
        <v>49</v>
      </c>
      <c r="F49" s="16" t="s">
        <v>16</v>
      </c>
      <c r="G49" s="27">
        <v>132.4</v>
      </c>
      <c r="H49" s="27">
        <v>121.4</v>
      </c>
      <c r="I49" s="27">
        <v>121.4</v>
      </c>
    </row>
    <row r="50" spans="2:9" ht="30" x14ac:dyDescent="0.25">
      <c r="B50" s="49" t="s">
        <v>50</v>
      </c>
      <c r="C50" s="11">
        <v>2</v>
      </c>
      <c r="D50" s="11">
        <v>3</v>
      </c>
      <c r="E50" s="9" t="s">
        <v>49</v>
      </c>
      <c r="F50" s="16" t="s">
        <v>21</v>
      </c>
      <c r="G50" s="27">
        <v>0.6</v>
      </c>
      <c r="H50" s="27">
        <v>17.5</v>
      </c>
      <c r="I50" s="27">
        <v>22.4</v>
      </c>
    </row>
    <row r="51" spans="2:9" ht="33" customHeight="1" x14ac:dyDescent="0.25">
      <c r="B51" s="46" t="s">
        <v>51</v>
      </c>
      <c r="C51" s="17">
        <v>3</v>
      </c>
      <c r="D51" s="17">
        <v>0</v>
      </c>
      <c r="E51" s="9"/>
      <c r="F51" s="16"/>
      <c r="G51" s="30">
        <f>G52</f>
        <v>270.89999999999998</v>
      </c>
      <c r="H51" s="30">
        <f t="shared" ref="H51:I51" si="27">H52</f>
        <v>20</v>
      </c>
      <c r="I51" s="30">
        <f t="shared" si="27"/>
        <v>20</v>
      </c>
    </row>
    <row r="52" spans="2:9" ht="42.75" customHeight="1" x14ac:dyDescent="0.25">
      <c r="B52" s="41" t="s">
        <v>52</v>
      </c>
      <c r="C52" s="17">
        <v>3</v>
      </c>
      <c r="D52" s="18">
        <v>10</v>
      </c>
      <c r="E52" s="11"/>
      <c r="F52" s="16"/>
      <c r="G52" s="30">
        <f>G53</f>
        <v>270.89999999999998</v>
      </c>
      <c r="H52" s="30">
        <f t="shared" ref="H52:I52" si="28">H53</f>
        <v>20</v>
      </c>
      <c r="I52" s="30">
        <f t="shared" si="28"/>
        <v>20</v>
      </c>
    </row>
    <row r="53" spans="2:9" ht="32.25" customHeight="1" x14ac:dyDescent="0.25">
      <c r="B53" s="49" t="s">
        <v>9</v>
      </c>
      <c r="C53" s="11">
        <v>3</v>
      </c>
      <c r="D53" s="16" t="s">
        <v>53</v>
      </c>
      <c r="E53" s="23" t="s">
        <v>10</v>
      </c>
      <c r="F53" s="16"/>
      <c r="G53" s="27">
        <f>G54</f>
        <v>270.89999999999998</v>
      </c>
      <c r="H53" s="27">
        <f t="shared" ref="H53:I53" si="29">H54</f>
        <v>20</v>
      </c>
      <c r="I53" s="27">
        <f t="shared" si="29"/>
        <v>20</v>
      </c>
    </row>
    <row r="54" spans="2:9" ht="45.75" customHeight="1" x14ac:dyDescent="0.25">
      <c r="B54" s="49" t="s">
        <v>54</v>
      </c>
      <c r="C54" s="11">
        <v>3</v>
      </c>
      <c r="D54" s="16">
        <v>10</v>
      </c>
      <c r="E54" s="23" t="s">
        <v>120</v>
      </c>
      <c r="F54" s="16"/>
      <c r="G54" s="27">
        <f>G55</f>
        <v>270.89999999999998</v>
      </c>
      <c r="H54" s="27">
        <f t="shared" ref="H54:I54" si="30">H55</f>
        <v>20</v>
      </c>
      <c r="I54" s="27">
        <f t="shared" si="30"/>
        <v>20</v>
      </c>
    </row>
    <row r="55" spans="2:9" ht="31.5" customHeight="1" x14ac:dyDescent="0.25">
      <c r="B55" s="49" t="s">
        <v>55</v>
      </c>
      <c r="C55" s="11">
        <v>3</v>
      </c>
      <c r="D55" s="16">
        <v>10</v>
      </c>
      <c r="E55" s="23" t="s">
        <v>119</v>
      </c>
      <c r="F55" s="16"/>
      <c r="G55" s="27">
        <f>G56+G57</f>
        <v>270.89999999999998</v>
      </c>
      <c r="H55" s="27">
        <f t="shared" ref="H55:I55" si="31">H56+H57</f>
        <v>20</v>
      </c>
      <c r="I55" s="27">
        <f t="shared" si="31"/>
        <v>20</v>
      </c>
    </row>
    <row r="56" spans="2:9" ht="30.75" customHeight="1" x14ac:dyDescent="0.25">
      <c r="B56" s="40" t="s">
        <v>20</v>
      </c>
      <c r="C56" s="11">
        <v>3</v>
      </c>
      <c r="D56" s="16">
        <v>10</v>
      </c>
      <c r="E56" s="23" t="s">
        <v>119</v>
      </c>
      <c r="F56" s="16" t="s">
        <v>21</v>
      </c>
      <c r="G56" s="27">
        <v>170.9</v>
      </c>
      <c r="H56" s="27">
        <v>20</v>
      </c>
      <c r="I56" s="27">
        <v>20</v>
      </c>
    </row>
    <row r="57" spans="2:9" ht="15" customHeight="1" x14ac:dyDescent="0.25">
      <c r="B57" s="40" t="s">
        <v>130</v>
      </c>
      <c r="C57" s="11">
        <v>3</v>
      </c>
      <c r="D57" s="16">
        <v>10</v>
      </c>
      <c r="E57" s="23" t="s">
        <v>119</v>
      </c>
      <c r="F57" s="16" t="s">
        <v>129</v>
      </c>
      <c r="G57" s="27">
        <v>100</v>
      </c>
      <c r="H57" s="27">
        <v>0</v>
      </c>
      <c r="I57" s="27">
        <v>0</v>
      </c>
    </row>
    <row r="58" spans="2:9" x14ac:dyDescent="0.25">
      <c r="B58" s="46" t="s">
        <v>56</v>
      </c>
      <c r="C58" s="17">
        <v>4</v>
      </c>
      <c r="D58" s="17">
        <v>0</v>
      </c>
      <c r="E58" s="12"/>
      <c r="F58" s="16"/>
      <c r="G58" s="30">
        <f>G59+G68</f>
        <v>2025.8</v>
      </c>
      <c r="H58" s="30">
        <f t="shared" ref="H58:I58" si="32">H59+H68</f>
        <v>2739.8</v>
      </c>
      <c r="I58" s="30">
        <f t="shared" si="32"/>
        <v>2025.5</v>
      </c>
    </row>
    <row r="59" spans="2:9" x14ac:dyDescent="0.25">
      <c r="B59" s="46" t="s">
        <v>57</v>
      </c>
      <c r="C59" s="17">
        <v>4</v>
      </c>
      <c r="D59" s="17">
        <v>9</v>
      </c>
      <c r="E59" s="17"/>
      <c r="F59" s="18"/>
      <c r="G59" s="30">
        <f>G60</f>
        <v>1940.8</v>
      </c>
      <c r="H59" s="30">
        <f t="shared" ref="H59:I59" si="33">H60</f>
        <v>2724.8</v>
      </c>
      <c r="I59" s="30">
        <f t="shared" si="33"/>
        <v>2010.5</v>
      </c>
    </row>
    <row r="60" spans="2:9" ht="30" customHeight="1" x14ac:dyDescent="0.25">
      <c r="B60" s="49" t="s">
        <v>9</v>
      </c>
      <c r="C60" s="11">
        <v>4</v>
      </c>
      <c r="D60" s="11">
        <v>9</v>
      </c>
      <c r="E60" s="10" t="s">
        <v>10</v>
      </c>
      <c r="F60" s="16"/>
      <c r="G60" s="27">
        <f>G61</f>
        <v>1940.8</v>
      </c>
      <c r="H60" s="27">
        <f t="shared" ref="H60:I60" si="34">H61</f>
        <v>2724.8</v>
      </c>
      <c r="I60" s="27">
        <f t="shared" si="34"/>
        <v>2010.5</v>
      </c>
    </row>
    <row r="61" spans="2:9" ht="45" x14ac:dyDescent="0.25">
      <c r="B61" s="49" t="s">
        <v>58</v>
      </c>
      <c r="C61" s="11">
        <v>4</v>
      </c>
      <c r="D61" s="11">
        <v>9</v>
      </c>
      <c r="E61" s="19" t="s">
        <v>59</v>
      </c>
      <c r="F61" s="16"/>
      <c r="G61" s="27">
        <f>G62+G64+G66</f>
        <v>1940.8</v>
      </c>
      <c r="H61" s="27">
        <f t="shared" ref="H61:I61" si="35">H62+H64+H66</f>
        <v>2724.8</v>
      </c>
      <c r="I61" s="27">
        <f t="shared" si="35"/>
        <v>2010.5</v>
      </c>
    </row>
    <row r="62" spans="2:9" ht="89.25" customHeight="1" x14ac:dyDescent="0.25">
      <c r="B62" s="40" t="s">
        <v>60</v>
      </c>
      <c r="C62" s="11">
        <v>4</v>
      </c>
      <c r="D62" s="11">
        <v>9</v>
      </c>
      <c r="E62" s="10" t="s">
        <v>61</v>
      </c>
      <c r="F62" s="16"/>
      <c r="G62" s="27">
        <f>G63</f>
        <v>1719.2</v>
      </c>
      <c r="H62" s="27">
        <f t="shared" ref="H62:I62" si="36">H63</f>
        <v>1318.7</v>
      </c>
      <c r="I62" s="27">
        <f t="shared" si="36"/>
        <v>1318.7</v>
      </c>
    </row>
    <row r="63" spans="2:9" ht="31.5" customHeight="1" x14ac:dyDescent="0.25">
      <c r="B63" s="40" t="s">
        <v>20</v>
      </c>
      <c r="C63" s="11">
        <v>4</v>
      </c>
      <c r="D63" s="11">
        <v>9</v>
      </c>
      <c r="E63" s="11" t="s">
        <v>61</v>
      </c>
      <c r="F63" s="16" t="s">
        <v>21</v>
      </c>
      <c r="G63" s="27">
        <v>1719.2</v>
      </c>
      <c r="H63" s="27">
        <v>1318.7</v>
      </c>
      <c r="I63" s="27">
        <v>1318.7</v>
      </c>
    </row>
    <row r="64" spans="2:9" ht="102.75" customHeight="1" x14ac:dyDescent="0.25">
      <c r="B64" s="40" t="s">
        <v>62</v>
      </c>
      <c r="C64" s="11">
        <v>4</v>
      </c>
      <c r="D64" s="11">
        <v>9</v>
      </c>
      <c r="E64" s="10" t="s">
        <v>63</v>
      </c>
      <c r="F64" s="16"/>
      <c r="G64" s="27">
        <f>G65</f>
        <v>221.6</v>
      </c>
      <c r="H64" s="27">
        <f t="shared" ref="H64:I64" si="37">H65</f>
        <v>588.79999999999995</v>
      </c>
      <c r="I64" s="27">
        <f t="shared" si="37"/>
        <v>691.8</v>
      </c>
    </row>
    <row r="65" spans="2:9" ht="30" customHeight="1" x14ac:dyDescent="0.25">
      <c r="B65" s="40" t="s">
        <v>20</v>
      </c>
      <c r="C65" s="11">
        <v>4</v>
      </c>
      <c r="D65" s="11">
        <v>9</v>
      </c>
      <c r="E65" s="10" t="s">
        <v>63</v>
      </c>
      <c r="F65" s="16" t="s">
        <v>21</v>
      </c>
      <c r="G65" s="27">
        <v>221.6</v>
      </c>
      <c r="H65" s="27">
        <v>588.79999999999995</v>
      </c>
      <c r="I65" s="27">
        <v>691.8</v>
      </c>
    </row>
    <row r="66" spans="2:9" ht="88.5" customHeight="1" x14ac:dyDescent="0.25">
      <c r="B66" s="40" t="s">
        <v>64</v>
      </c>
      <c r="C66" s="11">
        <v>4</v>
      </c>
      <c r="D66" s="11">
        <v>9</v>
      </c>
      <c r="E66" s="10" t="s">
        <v>65</v>
      </c>
      <c r="F66" s="16"/>
      <c r="G66" s="27">
        <f>G67</f>
        <v>0</v>
      </c>
      <c r="H66" s="27">
        <f t="shared" ref="H66:I66" si="38">H67</f>
        <v>817.3</v>
      </c>
      <c r="I66" s="27">
        <f t="shared" si="38"/>
        <v>0</v>
      </c>
    </row>
    <row r="67" spans="2:9" ht="29.25" customHeight="1" x14ac:dyDescent="0.25">
      <c r="B67" s="40" t="s">
        <v>20</v>
      </c>
      <c r="C67" s="11">
        <v>4</v>
      </c>
      <c r="D67" s="11">
        <v>9</v>
      </c>
      <c r="E67" s="10" t="s">
        <v>65</v>
      </c>
      <c r="F67" s="16" t="s">
        <v>21</v>
      </c>
      <c r="G67" s="27">
        <v>0</v>
      </c>
      <c r="H67" s="27">
        <v>817.3</v>
      </c>
      <c r="I67" s="27">
        <v>0</v>
      </c>
    </row>
    <row r="68" spans="2:9" ht="27.75" customHeight="1" x14ac:dyDescent="0.25">
      <c r="B68" s="50" t="s">
        <v>66</v>
      </c>
      <c r="C68" s="17">
        <v>4</v>
      </c>
      <c r="D68" s="18">
        <v>12</v>
      </c>
      <c r="E68" s="11"/>
      <c r="F68" s="16"/>
      <c r="G68" s="30">
        <f>G69</f>
        <v>85</v>
      </c>
      <c r="H68" s="30">
        <f t="shared" ref="H68:I68" si="39">H69</f>
        <v>15</v>
      </c>
      <c r="I68" s="30">
        <f t="shared" si="39"/>
        <v>15</v>
      </c>
    </row>
    <row r="69" spans="2:9" ht="29.25" customHeight="1" x14ac:dyDescent="0.25">
      <c r="B69" s="40" t="s">
        <v>9</v>
      </c>
      <c r="C69" s="11">
        <v>4</v>
      </c>
      <c r="D69" s="16">
        <v>12</v>
      </c>
      <c r="E69" s="10" t="s">
        <v>10</v>
      </c>
      <c r="F69" s="16"/>
      <c r="G69" s="27">
        <f>G70</f>
        <v>85</v>
      </c>
      <c r="H69" s="27">
        <f t="shared" ref="H69:I69" si="40">H70</f>
        <v>15</v>
      </c>
      <c r="I69" s="27">
        <f t="shared" si="40"/>
        <v>15</v>
      </c>
    </row>
    <row r="70" spans="2:9" ht="45" x14ac:dyDescent="0.25">
      <c r="B70" s="40" t="s">
        <v>34</v>
      </c>
      <c r="C70" s="11">
        <v>4</v>
      </c>
      <c r="D70" s="16">
        <v>12</v>
      </c>
      <c r="E70" s="10" t="s">
        <v>35</v>
      </c>
      <c r="F70" s="16"/>
      <c r="G70" s="27">
        <f>G71</f>
        <v>85</v>
      </c>
      <c r="H70" s="27">
        <f t="shared" ref="H70:I70" si="41">H71</f>
        <v>15</v>
      </c>
      <c r="I70" s="27">
        <f t="shared" si="41"/>
        <v>15</v>
      </c>
    </row>
    <row r="71" spans="2:9" ht="30" x14ac:dyDescent="0.25">
      <c r="B71" s="40" t="s">
        <v>36</v>
      </c>
      <c r="C71" s="11">
        <v>4</v>
      </c>
      <c r="D71" s="16">
        <v>12</v>
      </c>
      <c r="E71" s="10" t="s">
        <v>37</v>
      </c>
      <c r="F71" s="16"/>
      <c r="G71" s="27">
        <f>G72</f>
        <v>85</v>
      </c>
      <c r="H71" s="27">
        <f t="shared" ref="H71:I71" si="42">H72</f>
        <v>15</v>
      </c>
      <c r="I71" s="27">
        <f t="shared" si="42"/>
        <v>15</v>
      </c>
    </row>
    <row r="72" spans="2:9" ht="28.5" customHeight="1" x14ac:dyDescent="0.25">
      <c r="B72" s="40" t="s">
        <v>20</v>
      </c>
      <c r="C72" s="11">
        <v>4</v>
      </c>
      <c r="D72" s="16">
        <v>12</v>
      </c>
      <c r="E72" s="10" t="s">
        <v>37</v>
      </c>
      <c r="F72" s="16" t="s">
        <v>21</v>
      </c>
      <c r="G72" s="27">
        <v>85</v>
      </c>
      <c r="H72" s="27">
        <v>15</v>
      </c>
      <c r="I72" s="27">
        <v>15</v>
      </c>
    </row>
    <row r="73" spans="2:9" ht="17.25" customHeight="1" x14ac:dyDescent="0.25">
      <c r="B73" s="41" t="s">
        <v>67</v>
      </c>
      <c r="C73" s="17">
        <v>5</v>
      </c>
      <c r="D73" s="18" t="s">
        <v>68</v>
      </c>
      <c r="E73" s="9"/>
      <c r="F73" s="18"/>
      <c r="G73" s="30">
        <f>G74+G79+G84+G100</f>
        <v>2184.8000000000002</v>
      </c>
      <c r="H73" s="30">
        <f t="shared" ref="H73:I73" si="43">H74+H79+H84+H100</f>
        <v>748</v>
      </c>
      <c r="I73" s="30">
        <f t="shared" si="43"/>
        <v>675.7</v>
      </c>
    </row>
    <row r="74" spans="2:9" x14ac:dyDescent="0.25">
      <c r="B74" s="44" t="s">
        <v>69</v>
      </c>
      <c r="C74" s="17">
        <v>5</v>
      </c>
      <c r="D74" s="18" t="s">
        <v>7</v>
      </c>
      <c r="E74" s="9"/>
      <c r="F74" s="18"/>
      <c r="G74" s="30">
        <f>G75</f>
        <v>473.5</v>
      </c>
      <c r="H74" s="30">
        <f t="shared" ref="H74:I74" si="44">H75</f>
        <v>3</v>
      </c>
      <c r="I74" s="30">
        <f t="shared" si="44"/>
        <v>3</v>
      </c>
    </row>
    <row r="75" spans="2:9" ht="30.75" customHeight="1" x14ac:dyDescent="0.25">
      <c r="B75" s="40" t="s">
        <v>9</v>
      </c>
      <c r="C75" s="11">
        <v>5</v>
      </c>
      <c r="D75" s="16" t="s">
        <v>7</v>
      </c>
      <c r="E75" s="23" t="s">
        <v>10</v>
      </c>
      <c r="F75" s="16"/>
      <c r="G75" s="27">
        <f>G76</f>
        <v>473.5</v>
      </c>
      <c r="H75" s="27">
        <f t="shared" ref="H75:I75" si="45">H76</f>
        <v>3</v>
      </c>
      <c r="I75" s="27">
        <f t="shared" si="45"/>
        <v>3</v>
      </c>
    </row>
    <row r="76" spans="2:9" ht="29.25" customHeight="1" x14ac:dyDescent="0.25">
      <c r="B76" s="40" t="s">
        <v>70</v>
      </c>
      <c r="C76" s="11">
        <v>5</v>
      </c>
      <c r="D76" s="16" t="s">
        <v>7</v>
      </c>
      <c r="E76" s="23" t="s">
        <v>100</v>
      </c>
      <c r="F76" s="16"/>
      <c r="G76" s="27">
        <f>G77</f>
        <v>473.5</v>
      </c>
      <c r="H76" s="27">
        <f t="shared" ref="H76:I76" si="46">H77</f>
        <v>3</v>
      </c>
      <c r="I76" s="27">
        <f t="shared" si="46"/>
        <v>3</v>
      </c>
    </row>
    <row r="77" spans="2:9" ht="30" x14ac:dyDescent="0.25">
      <c r="B77" s="45" t="s">
        <v>71</v>
      </c>
      <c r="C77" s="11">
        <v>5</v>
      </c>
      <c r="D77" s="16" t="s">
        <v>7</v>
      </c>
      <c r="E77" s="23" t="s">
        <v>121</v>
      </c>
      <c r="F77" s="16"/>
      <c r="G77" s="27">
        <f>G78</f>
        <v>473.5</v>
      </c>
      <c r="H77" s="27">
        <f t="shared" ref="H77:I77" si="47">H78</f>
        <v>3</v>
      </c>
      <c r="I77" s="27">
        <f t="shared" si="47"/>
        <v>3</v>
      </c>
    </row>
    <row r="78" spans="2:9" ht="30" customHeight="1" x14ac:dyDescent="0.25">
      <c r="B78" s="40" t="s">
        <v>72</v>
      </c>
      <c r="C78" s="11">
        <v>5</v>
      </c>
      <c r="D78" s="16" t="s">
        <v>7</v>
      </c>
      <c r="E78" s="23" t="s">
        <v>121</v>
      </c>
      <c r="F78" s="14" t="s">
        <v>21</v>
      </c>
      <c r="G78" s="27">
        <v>473.5</v>
      </c>
      <c r="H78" s="27">
        <v>3</v>
      </c>
      <c r="I78" s="27">
        <v>3</v>
      </c>
    </row>
    <row r="79" spans="2:9" x14ac:dyDescent="0.25">
      <c r="B79" s="51" t="s">
        <v>74</v>
      </c>
      <c r="C79" s="17">
        <v>5</v>
      </c>
      <c r="D79" s="18" t="s">
        <v>75</v>
      </c>
      <c r="E79" s="22"/>
      <c r="F79" s="22"/>
      <c r="G79" s="34">
        <f>G80</f>
        <v>621.1</v>
      </c>
      <c r="H79" s="34">
        <f t="shared" ref="H79:I79" si="48">H80</f>
        <v>100</v>
      </c>
      <c r="I79" s="34">
        <f t="shared" si="48"/>
        <v>100</v>
      </c>
    </row>
    <row r="80" spans="2:9" ht="30" customHeight="1" x14ac:dyDescent="0.25">
      <c r="B80" s="52" t="s">
        <v>9</v>
      </c>
      <c r="C80" s="11">
        <v>5</v>
      </c>
      <c r="D80" s="16" t="s">
        <v>75</v>
      </c>
      <c r="E80" s="23" t="s">
        <v>10</v>
      </c>
      <c r="F80" s="19"/>
      <c r="G80" s="33">
        <f>G81</f>
        <v>621.1</v>
      </c>
      <c r="H80" s="33">
        <f t="shared" ref="H80:I80" si="49">H81</f>
        <v>100</v>
      </c>
      <c r="I80" s="33">
        <f t="shared" si="49"/>
        <v>100</v>
      </c>
    </row>
    <row r="81" spans="2:9" ht="45" customHeight="1" x14ac:dyDescent="0.25">
      <c r="B81" s="52" t="s">
        <v>79</v>
      </c>
      <c r="C81" s="11">
        <v>5</v>
      </c>
      <c r="D81" s="16" t="s">
        <v>75</v>
      </c>
      <c r="E81" s="23" t="s">
        <v>80</v>
      </c>
      <c r="F81" s="19"/>
      <c r="G81" s="33">
        <f>G82</f>
        <v>621.1</v>
      </c>
      <c r="H81" s="33">
        <f t="shared" ref="H81:I81" si="50">H82</f>
        <v>100</v>
      </c>
      <c r="I81" s="33">
        <f t="shared" si="50"/>
        <v>100</v>
      </c>
    </row>
    <row r="82" spans="2:9" ht="16.5" customHeight="1" x14ac:dyDescent="0.25">
      <c r="B82" s="52" t="s">
        <v>81</v>
      </c>
      <c r="C82" s="11">
        <v>5</v>
      </c>
      <c r="D82" s="16" t="s">
        <v>75</v>
      </c>
      <c r="E82" s="23" t="s">
        <v>82</v>
      </c>
      <c r="F82" s="19"/>
      <c r="G82" s="33">
        <f>G83</f>
        <v>621.1</v>
      </c>
      <c r="H82" s="33">
        <f t="shared" ref="H82:I82" si="51">H83</f>
        <v>100</v>
      </c>
      <c r="I82" s="33">
        <f t="shared" si="51"/>
        <v>100</v>
      </c>
    </row>
    <row r="83" spans="2:9" ht="28.5" customHeight="1" x14ac:dyDescent="0.25">
      <c r="B83" s="52" t="s">
        <v>72</v>
      </c>
      <c r="C83" s="11">
        <v>5</v>
      </c>
      <c r="D83" s="16" t="s">
        <v>75</v>
      </c>
      <c r="E83" s="23" t="s">
        <v>82</v>
      </c>
      <c r="F83" s="19">
        <v>240</v>
      </c>
      <c r="G83" s="33">
        <v>621.1</v>
      </c>
      <c r="H83" s="33">
        <v>100</v>
      </c>
      <c r="I83" s="33">
        <v>100</v>
      </c>
    </row>
    <row r="84" spans="2:9" x14ac:dyDescent="0.25">
      <c r="B84" s="51" t="s">
        <v>83</v>
      </c>
      <c r="C84" s="17">
        <v>5</v>
      </c>
      <c r="D84" s="18" t="s">
        <v>76</v>
      </c>
      <c r="E84" s="19"/>
      <c r="F84" s="19"/>
      <c r="G84" s="34">
        <f>G85</f>
        <v>1020.8000000000001</v>
      </c>
      <c r="H84" s="34">
        <f t="shared" ref="H84:I84" si="52">H85</f>
        <v>596.5</v>
      </c>
      <c r="I84" s="34">
        <f t="shared" si="52"/>
        <v>524.20000000000005</v>
      </c>
    </row>
    <row r="85" spans="2:9" ht="31.5" customHeight="1" x14ac:dyDescent="0.25">
      <c r="B85" s="52" t="s">
        <v>9</v>
      </c>
      <c r="C85" s="24" t="s">
        <v>77</v>
      </c>
      <c r="D85" s="24" t="s">
        <v>76</v>
      </c>
      <c r="E85" s="23" t="s">
        <v>10</v>
      </c>
      <c r="F85" s="19"/>
      <c r="G85" s="33">
        <f>G86+G97</f>
        <v>1020.8000000000001</v>
      </c>
      <c r="H85" s="33">
        <f t="shared" ref="H85:I85" si="53">H86+H97</f>
        <v>596.5</v>
      </c>
      <c r="I85" s="33">
        <f t="shared" si="53"/>
        <v>524.20000000000005</v>
      </c>
    </row>
    <row r="86" spans="2:9" ht="41.25" customHeight="1" x14ac:dyDescent="0.25">
      <c r="B86" s="52" t="s">
        <v>79</v>
      </c>
      <c r="C86" s="24" t="s">
        <v>77</v>
      </c>
      <c r="D86" s="24" t="s">
        <v>76</v>
      </c>
      <c r="E86" s="23" t="s">
        <v>80</v>
      </c>
      <c r="F86" s="19"/>
      <c r="G86" s="33">
        <f>G87+G89+G91+G93+G95</f>
        <v>844.80000000000007</v>
      </c>
      <c r="H86" s="33">
        <f t="shared" ref="H86:I86" si="54">H87+H89+H91+H93+H95</f>
        <v>596.5</v>
      </c>
      <c r="I86" s="33">
        <f t="shared" si="54"/>
        <v>524.20000000000005</v>
      </c>
    </row>
    <row r="87" spans="2:9" ht="29.25" customHeight="1" x14ac:dyDescent="0.25">
      <c r="B87" s="40" t="s">
        <v>84</v>
      </c>
      <c r="C87" s="24" t="s">
        <v>77</v>
      </c>
      <c r="D87" s="24" t="s">
        <v>76</v>
      </c>
      <c r="E87" s="19" t="s">
        <v>86</v>
      </c>
      <c r="F87" s="19"/>
      <c r="G87" s="33">
        <f>G88</f>
        <v>40</v>
      </c>
      <c r="H87" s="33">
        <f t="shared" ref="H87:I87" si="55">H88</f>
        <v>45</v>
      </c>
      <c r="I87" s="33">
        <f t="shared" si="55"/>
        <v>40</v>
      </c>
    </row>
    <row r="88" spans="2:9" ht="31.5" customHeight="1" x14ac:dyDescent="0.25">
      <c r="B88" s="40" t="s">
        <v>85</v>
      </c>
      <c r="C88" s="24" t="s">
        <v>77</v>
      </c>
      <c r="D88" s="24" t="s">
        <v>76</v>
      </c>
      <c r="E88" s="23" t="s">
        <v>86</v>
      </c>
      <c r="F88" s="19">
        <v>240</v>
      </c>
      <c r="G88" s="33">
        <v>40</v>
      </c>
      <c r="H88" s="33">
        <v>45</v>
      </c>
      <c r="I88" s="33">
        <v>40</v>
      </c>
    </row>
    <row r="89" spans="2:9" x14ac:dyDescent="0.25">
      <c r="B89" s="53" t="s">
        <v>87</v>
      </c>
      <c r="C89" s="24" t="s">
        <v>77</v>
      </c>
      <c r="D89" s="24" t="s">
        <v>76</v>
      </c>
      <c r="E89" s="32" t="s">
        <v>88</v>
      </c>
      <c r="F89" s="19"/>
      <c r="G89" s="33">
        <f>G90</f>
        <v>20.7</v>
      </c>
      <c r="H89" s="33">
        <f t="shared" ref="H89:I89" si="56">H90</f>
        <v>30</v>
      </c>
      <c r="I89" s="33">
        <f t="shared" si="56"/>
        <v>30</v>
      </c>
    </row>
    <row r="90" spans="2:9" ht="31.5" customHeight="1" x14ac:dyDescent="0.25">
      <c r="B90" s="52" t="s">
        <v>72</v>
      </c>
      <c r="C90" s="24" t="s">
        <v>77</v>
      </c>
      <c r="D90" s="24" t="s">
        <v>76</v>
      </c>
      <c r="E90" s="23" t="s">
        <v>88</v>
      </c>
      <c r="F90" s="19">
        <v>240</v>
      </c>
      <c r="G90" s="33">
        <v>20.7</v>
      </c>
      <c r="H90" s="33">
        <v>30</v>
      </c>
      <c r="I90" s="33">
        <v>30</v>
      </c>
    </row>
    <row r="91" spans="2:9" ht="19.5" customHeight="1" x14ac:dyDescent="0.25">
      <c r="B91" s="54" t="s">
        <v>89</v>
      </c>
      <c r="C91" s="24" t="s">
        <v>77</v>
      </c>
      <c r="D91" s="24" t="s">
        <v>76</v>
      </c>
      <c r="E91" s="23" t="s">
        <v>90</v>
      </c>
      <c r="F91" s="19"/>
      <c r="G91" s="33">
        <f>G92</f>
        <v>402.6</v>
      </c>
      <c r="H91" s="33">
        <f t="shared" ref="H91:I91" si="57">H92</f>
        <v>315.60000000000002</v>
      </c>
      <c r="I91" s="33">
        <f t="shared" si="57"/>
        <v>248.3</v>
      </c>
    </row>
    <row r="92" spans="2:9" ht="30" customHeight="1" x14ac:dyDescent="0.25">
      <c r="B92" s="52" t="s">
        <v>20</v>
      </c>
      <c r="C92" s="24" t="s">
        <v>77</v>
      </c>
      <c r="D92" s="24" t="s">
        <v>76</v>
      </c>
      <c r="E92" s="23" t="s">
        <v>90</v>
      </c>
      <c r="F92" s="19">
        <v>240</v>
      </c>
      <c r="G92" s="33">
        <v>402.6</v>
      </c>
      <c r="H92" s="33">
        <v>315.60000000000002</v>
      </c>
      <c r="I92" s="33">
        <v>248.3</v>
      </c>
    </row>
    <row r="93" spans="2:9" ht="15.75" customHeight="1" x14ac:dyDescent="0.25">
      <c r="B93" s="52" t="s">
        <v>91</v>
      </c>
      <c r="C93" s="24" t="s">
        <v>77</v>
      </c>
      <c r="D93" s="24" t="s">
        <v>76</v>
      </c>
      <c r="E93" s="23" t="s">
        <v>92</v>
      </c>
      <c r="F93" s="19"/>
      <c r="G93" s="33">
        <f>G94</f>
        <v>205.9</v>
      </c>
      <c r="H93" s="33">
        <f t="shared" ref="H93:I93" si="58">H94</f>
        <v>205.9</v>
      </c>
      <c r="I93" s="33">
        <f t="shared" si="58"/>
        <v>205.9</v>
      </c>
    </row>
    <row r="94" spans="2:9" ht="28.5" customHeight="1" x14ac:dyDescent="0.25">
      <c r="B94" s="52" t="s">
        <v>20</v>
      </c>
      <c r="C94" s="24" t="s">
        <v>77</v>
      </c>
      <c r="D94" s="24" t="s">
        <v>76</v>
      </c>
      <c r="E94" s="23" t="s">
        <v>92</v>
      </c>
      <c r="F94" s="19">
        <v>240</v>
      </c>
      <c r="G94" s="33">
        <v>205.9</v>
      </c>
      <c r="H94" s="33">
        <v>205.9</v>
      </c>
      <c r="I94" s="33">
        <v>205.9</v>
      </c>
    </row>
    <row r="95" spans="2:9" ht="30" x14ac:dyDescent="0.25">
      <c r="B95" s="52" t="s">
        <v>93</v>
      </c>
      <c r="C95" s="24" t="s">
        <v>77</v>
      </c>
      <c r="D95" s="24" t="s">
        <v>76</v>
      </c>
      <c r="E95" s="23" t="s">
        <v>94</v>
      </c>
      <c r="F95" s="19"/>
      <c r="G95" s="33">
        <f>G96</f>
        <v>175.6</v>
      </c>
      <c r="H95" s="33">
        <f t="shared" ref="H95:I95" si="59">H96</f>
        <v>0</v>
      </c>
      <c r="I95" s="33">
        <f t="shared" si="59"/>
        <v>0</v>
      </c>
    </row>
    <row r="96" spans="2:9" ht="30.75" customHeight="1" x14ac:dyDescent="0.25">
      <c r="B96" s="52" t="s">
        <v>20</v>
      </c>
      <c r="C96" s="24" t="s">
        <v>77</v>
      </c>
      <c r="D96" s="24" t="s">
        <v>76</v>
      </c>
      <c r="E96" s="23" t="s">
        <v>94</v>
      </c>
      <c r="F96" s="19">
        <v>240</v>
      </c>
      <c r="G96" s="33">
        <v>175.6</v>
      </c>
      <c r="H96" s="33">
        <v>0</v>
      </c>
      <c r="I96" s="33">
        <v>0</v>
      </c>
    </row>
    <row r="97" spans="2:9" ht="29.25" customHeight="1" x14ac:dyDescent="0.25">
      <c r="B97" s="40" t="s">
        <v>97</v>
      </c>
      <c r="C97" s="24" t="s">
        <v>77</v>
      </c>
      <c r="D97" s="24" t="s">
        <v>76</v>
      </c>
      <c r="E97" s="19" t="s">
        <v>95</v>
      </c>
      <c r="F97" s="19"/>
      <c r="G97" s="33">
        <f>G98</f>
        <v>176</v>
      </c>
      <c r="H97" s="33">
        <f t="shared" ref="H97:I97" si="60">H98</f>
        <v>0</v>
      </c>
      <c r="I97" s="33">
        <f t="shared" si="60"/>
        <v>0</v>
      </c>
    </row>
    <row r="98" spans="2:9" x14ac:dyDescent="0.25">
      <c r="B98" s="53" t="s">
        <v>98</v>
      </c>
      <c r="C98" s="24" t="s">
        <v>77</v>
      </c>
      <c r="D98" s="24" t="s">
        <v>76</v>
      </c>
      <c r="E98" s="19" t="s">
        <v>96</v>
      </c>
      <c r="F98" s="19"/>
      <c r="G98" s="33">
        <f>G99</f>
        <v>176</v>
      </c>
      <c r="H98" s="33">
        <f t="shared" ref="H98:I98" si="61">H99</f>
        <v>0</v>
      </c>
      <c r="I98" s="33">
        <f t="shared" si="61"/>
        <v>0</v>
      </c>
    </row>
    <row r="99" spans="2:9" ht="30" x14ac:dyDescent="0.25">
      <c r="B99" s="52" t="s">
        <v>24</v>
      </c>
      <c r="C99" s="24" t="s">
        <v>77</v>
      </c>
      <c r="D99" s="24" t="s">
        <v>76</v>
      </c>
      <c r="E99" s="19" t="s">
        <v>96</v>
      </c>
      <c r="F99" s="19">
        <v>240</v>
      </c>
      <c r="G99" s="33">
        <v>176</v>
      </c>
      <c r="H99" s="33">
        <v>0</v>
      </c>
      <c r="I99" s="33">
        <v>0</v>
      </c>
    </row>
    <row r="100" spans="2:9" ht="29.25" x14ac:dyDescent="0.25">
      <c r="B100" s="55" t="s">
        <v>99</v>
      </c>
      <c r="C100" s="25" t="s">
        <v>77</v>
      </c>
      <c r="D100" s="25" t="s">
        <v>77</v>
      </c>
      <c r="E100" s="19"/>
      <c r="F100" s="19"/>
      <c r="G100" s="34">
        <f>G101</f>
        <v>69.400000000000006</v>
      </c>
      <c r="H100" s="34">
        <f t="shared" ref="H100:I100" si="62">H101</f>
        <v>48.5</v>
      </c>
      <c r="I100" s="34">
        <f t="shared" si="62"/>
        <v>48.5</v>
      </c>
    </row>
    <row r="101" spans="2:9" ht="29.25" customHeight="1" x14ac:dyDescent="0.25">
      <c r="B101" s="52" t="s">
        <v>9</v>
      </c>
      <c r="C101" s="24" t="s">
        <v>77</v>
      </c>
      <c r="D101" s="24" t="s">
        <v>77</v>
      </c>
      <c r="E101" s="23" t="s">
        <v>10</v>
      </c>
      <c r="F101" s="19"/>
      <c r="G101" s="33">
        <f>G102</f>
        <v>69.400000000000006</v>
      </c>
      <c r="H101" s="33">
        <f t="shared" ref="H101:I101" si="63">H102</f>
        <v>48.5</v>
      </c>
      <c r="I101" s="33">
        <f t="shared" si="63"/>
        <v>48.5</v>
      </c>
    </row>
    <row r="102" spans="2:9" ht="28.5" customHeight="1" x14ac:dyDescent="0.25">
      <c r="B102" s="40" t="s">
        <v>70</v>
      </c>
      <c r="C102" s="24" t="s">
        <v>77</v>
      </c>
      <c r="D102" s="24" t="s">
        <v>77</v>
      </c>
      <c r="E102" s="19" t="s">
        <v>100</v>
      </c>
      <c r="F102" s="19"/>
      <c r="G102" s="33">
        <f>G103+G105</f>
        <v>69.400000000000006</v>
      </c>
      <c r="H102" s="33">
        <f t="shared" ref="H102:I102" si="64">H103+H105</f>
        <v>48.5</v>
      </c>
      <c r="I102" s="33">
        <f t="shared" si="64"/>
        <v>48.5</v>
      </c>
    </row>
    <row r="103" spans="2:9" ht="28.5" customHeight="1" x14ac:dyDescent="0.25">
      <c r="B103" s="59" t="s">
        <v>71</v>
      </c>
      <c r="C103" s="24" t="s">
        <v>77</v>
      </c>
      <c r="D103" s="24" t="s">
        <v>77</v>
      </c>
      <c r="E103" s="19" t="s">
        <v>121</v>
      </c>
      <c r="F103" s="19"/>
      <c r="G103" s="33">
        <f>G104</f>
        <v>10.7</v>
      </c>
      <c r="H103" s="33">
        <f t="shared" ref="H103:I103" si="65">H104</f>
        <v>0</v>
      </c>
      <c r="I103" s="33">
        <f t="shared" si="65"/>
        <v>0</v>
      </c>
    </row>
    <row r="104" spans="2:9" ht="28.5" customHeight="1" x14ac:dyDescent="0.25">
      <c r="B104" s="59" t="s">
        <v>20</v>
      </c>
      <c r="C104" s="24" t="s">
        <v>77</v>
      </c>
      <c r="D104" s="24" t="s">
        <v>77</v>
      </c>
      <c r="E104" s="19" t="s">
        <v>121</v>
      </c>
      <c r="F104" s="19">
        <v>240</v>
      </c>
      <c r="G104" s="33">
        <v>10.7</v>
      </c>
      <c r="H104" s="33">
        <v>0</v>
      </c>
      <c r="I104" s="33">
        <v>0</v>
      </c>
    </row>
    <row r="105" spans="2:9" ht="45" x14ac:dyDescent="0.25">
      <c r="B105" s="52" t="s">
        <v>101</v>
      </c>
      <c r="C105" s="24" t="s">
        <v>77</v>
      </c>
      <c r="D105" s="24" t="s">
        <v>77</v>
      </c>
      <c r="E105" s="23" t="s">
        <v>102</v>
      </c>
      <c r="F105" s="19"/>
      <c r="G105" s="33">
        <f>G106</f>
        <v>58.7</v>
      </c>
      <c r="H105" s="33">
        <f t="shared" ref="H105:I105" si="66">H106</f>
        <v>48.5</v>
      </c>
      <c r="I105" s="33">
        <f t="shared" si="66"/>
        <v>48.5</v>
      </c>
    </row>
    <row r="106" spans="2:9" ht="30.75" customHeight="1" x14ac:dyDescent="0.25">
      <c r="B106" s="54" t="s">
        <v>20</v>
      </c>
      <c r="C106" s="24" t="s">
        <v>77</v>
      </c>
      <c r="D106" s="24" t="s">
        <v>77</v>
      </c>
      <c r="E106" s="19" t="s">
        <v>102</v>
      </c>
      <c r="F106" s="19">
        <v>240</v>
      </c>
      <c r="G106" s="33">
        <v>58.7</v>
      </c>
      <c r="H106" s="33">
        <v>48.5</v>
      </c>
      <c r="I106" s="33">
        <v>48.5</v>
      </c>
    </row>
    <row r="107" spans="2:9" x14ac:dyDescent="0.25">
      <c r="B107" s="41" t="s">
        <v>103</v>
      </c>
      <c r="C107" s="25" t="s">
        <v>78</v>
      </c>
      <c r="D107" s="25" t="s">
        <v>68</v>
      </c>
      <c r="E107" s="19"/>
      <c r="F107" s="19"/>
      <c r="G107" s="34">
        <f>G108</f>
        <v>2</v>
      </c>
      <c r="H107" s="34">
        <f t="shared" ref="H107:I107" si="67">H108</f>
        <v>2</v>
      </c>
      <c r="I107" s="34">
        <f t="shared" si="67"/>
        <v>2</v>
      </c>
    </row>
    <row r="108" spans="2:9" x14ac:dyDescent="0.25">
      <c r="B108" s="51" t="s">
        <v>104</v>
      </c>
      <c r="C108" s="25" t="s">
        <v>78</v>
      </c>
      <c r="D108" s="25" t="s">
        <v>78</v>
      </c>
      <c r="E108" s="19"/>
      <c r="F108" s="33"/>
      <c r="G108" s="34">
        <f>G109</f>
        <v>2</v>
      </c>
      <c r="H108" s="34">
        <f t="shared" ref="H108:I108" si="68">H109</f>
        <v>2</v>
      </c>
      <c r="I108" s="34">
        <f t="shared" si="68"/>
        <v>2</v>
      </c>
    </row>
    <row r="109" spans="2:9" ht="30" customHeight="1" x14ac:dyDescent="0.25">
      <c r="B109" s="52" t="s">
        <v>9</v>
      </c>
      <c r="C109" s="24" t="s">
        <v>78</v>
      </c>
      <c r="D109" s="24" t="s">
        <v>78</v>
      </c>
      <c r="E109" s="23" t="s">
        <v>10</v>
      </c>
      <c r="F109" s="33"/>
      <c r="G109" s="33">
        <f>G110</f>
        <v>2</v>
      </c>
      <c r="H109" s="33">
        <f t="shared" ref="H109:I109" si="69">H110</f>
        <v>2</v>
      </c>
      <c r="I109" s="33">
        <f t="shared" si="69"/>
        <v>2</v>
      </c>
    </row>
    <row r="110" spans="2:9" ht="45" x14ac:dyDescent="0.25">
      <c r="B110" s="52" t="s">
        <v>105</v>
      </c>
      <c r="C110" s="24" t="s">
        <v>78</v>
      </c>
      <c r="D110" s="24" t="s">
        <v>78</v>
      </c>
      <c r="E110" s="23" t="s">
        <v>106</v>
      </c>
      <c r="F110" s="33"/>
      <c r="G110" s="33">
        <f>G111</f>
        <v>2</v>
      </c>
      <c r="H110" s="33">
        <f t="shared" ref="H110:I110" si="70">H111</f>
        <v>2</v>
      </c>
      <c r="I110" s="33">
        <f t="shared" si="70"/>
        <v>2</v>
      </c>
    </row>
    <row r="111" spans="2:9" ht="64.5" customHeight="1" x14ac:dyDescent="0.25">
      <c r="B111" s="54" t="s">
        <v>107</v>
      </c>
      <c r="C111" s="24" t="s">
        <v>78</v>
      </c>
      <c r="D111" s="24" t="s">
        <v>78</v>
      </c>
      <c r="E111" s="32" t="s">
        <v>108</v>
      </c>
      <c r="F111" s="33"/>
      <c r="G111" s="33">
        <f>G112</f>
        <v>2</v>
      </c>
      <c r="H111" s="33">
        <f t="shared" ref="H111:I111" si="71">H112</f>
        <v>2</v>
      </c>
      <c r="I111" s="33">
        <f t="shared" si="71"/>
        <v>2</v>
      </c>
    </row>
    <row r="112" spans="2:9" ht="30" customHeight="1" x14ac:dyDescent="0.25">
      <c r="B112" s="52" t="s">
        <v>20</v>
      </c>
      <c r="C112" s="24" t="s">
        <v>78</v>
      </c>
      <c r="D112" s="24" t="s">
        <v>78</v>
      </c>
      <c r="E112" s="32" t="s">
        <v>108</v>
      </c>
      <c r="F112" s="35">
        <v>240</v>
      </c>
      <c r="G112" s="33">
        <v>2</v>
      </c>
      <c r="H112" s="33">
        <v>2</v>
      </c>
      <c r="I112" s="33">
        <v>2</v>
      </c>
    </row>
    <row r="113" spans="2:9" x14ac:dyDescent="0.25">
      <c r="B113" s="55" t="s">
        <v>109</v>
      </c>
      <c r="C113" s="25">
        <v>10</v>
      </c>
      <c r="D113" s="25" t="s">
        <v>68</v>
      </c>
      <c r="E113" s="22"/>
      <c r="F113" s="33"/>
      <c r="G113" s="34">
        <f>G114</f>
        <v>17</v>
      </c>
      <c r="H113" s="34">
        <f t="shared" ref="H113:I113" si="72">H114</f>
        <v>12</v>
      </c>
      <c r="I113" s="34">
        <f t="shared" si="72"/>
        <v>12</v>
      </c>
    </row>
    <row r="114" spans="2:9" x14ac:dyDescent="0.25">
      <c r="B114" s="51" t="s">
        <v>110</v>
      </c>
      <c r="C114" s="25">
        <v>10</v>
      </c>
      <c r="D114" s="25" t="s">
        <v>7</v>
      </c>
      <c r="E114" s="22"/>
      <c r="F114" s="33"/>
      <c r="G114" s="34">
        <f>G115</f>
        <v>17</v>
      </c>
      <c r="H114" s="34">
        <f t="shared" ref="H114:I114" si="73">H115</f>
        <v>12</v>
      </c>
      <c r="I114" s="34">
        <f t="shared" si="73"/>
        <v>12</v>
      </c>
    </row>
    <row r="115" spans="2:9" ht="30" customHeight="1" x14ac:dyDescent="0.25">
      <c r="B115" s="52" t="s">
        <v>9</v>
      </c>
      <c r="C115" s="24">
        <v>10</v>
      </c>
      <c r="D115" s="24" t="s">
        <v>7</v>
      </c>
      <c r="E115" s="23" t="s">
        <v>10</v>
      </c>
      <c r="F115" s="33"/>
      <c r="G115" s="33">
        <f>G116</f>
        <v>17</v>
      </c>
      <c r="H115" s="33">
        <f t="shared" ref="H115:I115" si="74">H116</f>
        <v>12</v>
      </c>
      <c r="I115" s="33">
        <f t="shared" si="74"/>
        <v>12</v>
      </c>
    </row>
    <row r="116" spans="2:9" ht="43.5" customHeight="1" x14ac:dyDescent="0.25">
      <c r="B116" s="52" t="s">
        <v>11</v>
      </c>
      <c r="C116" s="24">
        <v>10</v>
      </c>
      <c r="D116" s="24" t="s">
        <v>7</v>
      </c>
      <c r="E116" s="23" t="s">
        <v>12</v>
      </c>
      <c r="F116" s="33"/>
      <c r="G116" s="33">
        <f>G117</f>
        <v>17</v>
      </c>
      <c r="H116" s="33">
        <f t="shared" ref="H116:I116" si="75">H117</f>
        <v>12</v>
      </c>
      <c r="I116" s="33">
        <f t="shared" si="75"/>
        <v>12</v>
      </c>
    </row>
    <row r="117" spans="2:9" ht="45" x14ac:dyDescent="0.25">
      <c r="B117" s="52" t="s">
        <v>111</v>
      </c>
      <c r="C117" s="24">
        <v>10</v>
      </c>
      <c r="D117" s="24" t="s">
        <v>7</v>
      </c>
      <c r="E117" s="32" t="s">
        <v>112</v>
      </c>
      <c r="F117" s="33"/>
      <c r="G117" s="33">
        <f>G118</f>
        <v>17</v>
      </c>
      <c r="H117" s="33">
        <f t="shared" ref="H117:I117" si="76">H118</f>
        <v>12</v>
      </c>
      <c r="I117" s="33">
        <f t="shared" si="76"/>
        <v>12</v>
      </c>
    </row>
    <row r="118" spans="2:9" ht="30" x14ac:dyDescent="0.25">
      <c r="B118" s="57" t="s">
        <v>126</v>
      </c>
      <c r="C118" s="24">
        <v>10</v>
      </c>
      <c r="D118" s="24" t="s">
        <v>7</v>
      </c>
      <c r="E118" s="23" t="s">
        <v>112</v>
      </c>
      <c r="F118" s="35">
        <v>310</v>
      </c>
      <c r="G118" s="33">
        <v>17</v>
      </c>
      <c r="H118" s="33">
        <v>12</v>
      </c>
      <c r="I118" s="33">
        <v>12</v>
      </c>
    </row>
    <row r="119" spans="2:9" x14ac:dyDescent="0.25">
      <c r="B119" s="55" t="s">
        <v>113</v>
      </c>
      <c r="C119" s="25">
        <v>11</v>
      </c>
      <c r="D119" s="25" t="s">
        <v>68</v>
      </c>
      <c r="E119" s="22"/>
      <c r="F119" s="33"/>
      <c r="G119" s="34">
        <f>G120</f>
        <v>20</v>
      </c>
      <c r="H119" s="34">
        <f t="shared" ref="H119:I119" si="77">H120</f>
        <v>10</v>
      </c>
      <c r="I119" s="34">
        <f t="shared" si="77"/>
        <v>10</v>
      </c>
    </row>
    <row r="120" spans="2:9" x14ac:dyDescent="0.25">
      <c r="B120" s="51" t="s">
        <v>114</v>
      </c>
      <c r="C120" s="25" t="s">
        <v>28</v>
      </c>
      <c r="D120" s="25" t="s">
        <v>75</v>
      </c>
      <c r="E120" s="22"/>
      <c r="F120" s="33"/>
      <c r="G120" s="34">
        <f>G121</f>
        <v>20</v>
      </c>
      <c r="H120" s="34">
        <f t="shared" ref="H120:I120" si="78">H121</f>
        <v>10</v>
      </c>
      <c r="I120" s="34">
        <f t="shared" si="78"/>
        <v>10</v>
      </c>
    </row>
    <row r="121" spans="2:9" ht="30" customHeight="1" x14ac:dyDescent="0.25">
      <c r="B121" s="52" t="s">
        <v>9</v>
      </c>
      <c r="C121" s="24" t="s">
        <v>28</v>
      </c>
      <c r="D121" s="24" t="s">
        <v>75</v>
      </c>
      <c r="E121" s="23" t="s">
        <v>10</v>
      </c>
      <c r="F121" s="33"/>
      <c r="G121" s="33">
        <f>G122</f>
        <v>20</v>
      </c>
      <c r="H121" s="33">
        <f t="shared" ref="H121:I121" si="79">H122</f>
        <v>10</v>
      </c>
      <c r="I121" s="33">
        <f t="shared" si="79"/>
        <v>10</v>
      </c>
    </row>
    <row r="122" spans="2:9" ht="45" x14ac:dyDescent="0.25">
      <c r="B122" s="52" t="s">
        <v>105</v>
      </c>
      <c r="C122" s="24" t="s">
        <v>28</v>
      </c>
      <c r="D122" s="24" t="s">
        <v>75</v>
      </c>
      <c r="E122" s="23" t="s">
        <v>106</v>
      </c>
      <c r="F122" s="33"/>
      <c r="G122" s="33">
        <f>G123</f>
        <v>20</v>
      </c>
      <c r="H122" s="33">
        <f t="shared" ref="H122:I122" si="80">H123</f>
        <v>10</v>
      </c>
      <c r="I122" s="33">
        <f t="shared" si="80"/>
        <v>10</v>
      </c>
    </row>
    <row r="123" spans="2:9" ht="78" customHeight="1" x14ac:dyDescent="0.25">
      <c r="B123" s="52" t="s">
        <v>115</v>
      </c>
      <c r="C123" s="24" t="s">
        <v>28</v>
      </c>
      <c r="D123" s="24" t="s">
        <v>75</v>
      </c>
      <c r="E123" s="23" t="s">
        <v>116</v>
      </c>
      <c r="F123" s="33"/>
      <c r="G123" s="33">
        <f>G124</f>
        <v>20</v>
      </c>
      <c r="H123" s="33">
        <f t="shared" ref="H123:I123" si="81">H124</f>
        <v>10</v>
      </c>
      <c r="I123" s="33">
        <f t="shared" si="81"/>
        <v>10</v>
      </c>
    </row>
    <row r="124" spans="2:9" ht="32.25" customHeight="1" x14ac:dyDescent="0.25">
      <c r="B124" s="52" t="s">
        <v>20</v>
      </c>
      <c r="C124" s="24" t="s">
        <v>28</v>
      </c>
      <c r="D124" s="24" t="s">
        <v>75</v>
      </c>
      <c r="E124" s="23" t="s">
        <v>116</v>
      </c>
      <c r="F124" s="35">
        <v>240</v>
      </c>
      <c r="G124" s="33">
        <v>20</v>
      </c>
      <c r="H124" s="33">
        <v>10</v>
      </c>
      <c r="I124" s="33">
        <v>10</v>
      </c>
    </row>
    <row r="125" spans="2:9" ht="18.75" customHeight="1" x14ac:dyDescent="0.25">
      <c r="B125" s="55" t="s">
        <v>124</v>
      </c>
      <c r="C125" s="24"/>
      <c r="D125" s="24"/>
      <c r="E125" s="22"/>
      <c r="F125" s="33"/>
      <c r="G125" s="33"/>
      <c r="H125" s="34">
        <v>101.2</v>
      </c>
      <c r="I125" s="34">
        <v>204.2</v>
      </c>
    </row>
    <row r="126" spans="2:9" ht="18.75" customHeight="1" x14ac:dyDescent="0.25">
      <c r="B126" s="55" t="s">
        <v>117</v>
      </c>
      <c r="C126" s="24"/>
      <c r="D126" s="24"/>
      <c r="E126" s="22"/>
      <c r="F126" s="33"/>
      <c r="G126" s="34">
        <f>G11+G44+G51+G58+G73+G107+G113+G119+G125</f>
        <v>8591.6</v>
      </c>
      <c r="H126" s="34">
        <f t="shared" ref="H126:I126" si="82">H11+H44+H51+H58+H73+H107+H113+H119+H125</f>
        <v>7162.3</v>
      </c>
      <c r="I126" s="34">
        <f t="shared" si="82"/>
        <v>6482.2</v>
      </c>
    </row>
    <row r="127" spans="2:9" x14ac:dyDescent="0.25">
      <c r="I127" s="58" t="s">
        <v>127</v>
      </c>
    </row>
  </sheetData>
  <mergeCells count="10">
    <mergeCell ref="E1:I1"/>
    <mergeCell ref="H6:I6"/>
    <mergeCell ref="E2:I2"/>
    <mergeCell ref="B4:I4"/>
    <mergeCell ref="G7:I8"/>
    <mergeCell ref="B7:B9"/>
    <mergeCell ref="C7:C9"/>
    <mergeCell ref="D7:D9"/>
    <mergeCell ref="E7:E9"/>
    <mergeCell ref="F7:F9"/>
  </mergeCells>
  <pageMargins left="0.7" right="0.7" top="0.75" bottom="0.75" header="0.3" footer="0.3"/>
  <pageSetup paperSize="9" scale="70" orientation="portrait" r:id="rId1"/>
  <rowBreaks count="1" manualBreakCount="1">
    <brk id="91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ДФ-11-013</dc:creator>
  <cp:lastModifiedBy>ДФ-11-013</cp:lastModifiedBy>
  <cp:lastPrinted>2023-12-12T10:10:22Z</cp:lastPrinted>
  <dcterms:created xsi:type="dcterms:W3CDTF">2022-11-11T12:55:43Z</dcterms:created>
  <dcterms:modified xsi:type="dcterms:W3CDTF">2023-12-12T10:21:41Z</dcterms:modified>
</cp:coreProperties>
</file>