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in-server\УпрФин\Полюшкина И\БЮДЖЕТЫ 2023-2025\Николоторжское\Поправки № 5\"/>
    </mc:Choice>
  </mc:AlternateContent>
  <bookViews>
    <workbookView xWindow="0" yWindow="0" windowWidth="13785" windowHeight="11760"/>
  </bookViews>
  <sheets>
    <sheet name="Лист1" sheetId="1" r:id="rId1"/>
  </sheets>
  <definedNames>
    <definedName name="_xlnm.Print_Area" localSheetId="0">Лист1!$B$1:$J$141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8" i="1" l="1"/>
  <c r="J98" i="1"/>
  <c r="I101" i="1"/>
  <c r="J101" i="1"/>
  <c r="H101" i="1"/>
  <c r="I36" i="1" l="1"/>
  <c r="I35" i="1" s="1"/>
  <c r="I34" i="1" s="1"/>
  <c r="J36" i="1"/>
  <c r="J35" i="1" s="1"/>
  <c r="J34" i="1" s="1"/>
  <c r="H36" i="1"/>
  <c r="H35" i="1" s="1"/>
  <c r="H34" i="1" s="1"/>
  <c r="H58" i="1" l="1"/>
  <c r="I119" i="1" l="1"/>
  <c r="J119" i="1"/>
  <c r="H119" i="1"/>
  <c r="I22" i="1"/>
  <c r="J22" i="1"/>
  <c r="H22" i="1"/>
  <c r="H103" i="1" l="1"/>
  <c r="I99" i="1"/>
  <c r="J99" i="1"/>
  <c r="H99" i="1"/>
  <c r="H98" i="1" l="1"/>
  <c r="I90" i="1"/>
  <c r="I91" i="1"/>
  <c r="J91" i="1"/>
  <c r="J90" i="1" s="1"/>
  <c r="H91" i="1"/>
  <c r="H90" i="1" s="1"/>
  <c r="I73" i="1" l="1"/>
  <c r="J73" i="1"/>
  <c r="H73" i="1"/>
  <c r="I75" i="1"/>
  <c r="J75" i="1"/>
  <c r="H75" i="1"/>
  <c r="J77" i="1" l="1"/>
  <c r="I77" i="1"/>
  <c r="H77" i="1"/>
  <c r="J137" i="1" l="1"/>
  <c r="J136" i="1" s="1"/>
  <c r="J135" i="1" s="1"/>
  <c r="J134" i="1" s="1"/>
  <c r="J133" i="1" s="1"/>
  <c r="I137" i="1"/>
  <c r="I136" i="1" s="1"/>
  <c r="I135" i="1" s="1"/>
  <c r="I134" i="1" s="1"/>
  <c r="I133" i="1" s="1"/>
  <c r="H137" i="1"/>
  <c r="H136" i="1" s="1"/>
  <c r="H135" i="1" s="1"/>
  <c r="H134" i="1" s="1"/>
  <c r="H133" i="1" s="1"/>
  <c r="I131" i="1"/>
  <c r="I130" i="1" s="1"/>
  <c r="I129" i="1" s="1"/>
  <c r="I128" i="1" s="1"/>
  <c r="I127" i="1" s="1"/>
  <c r="J131" i="1"/>
  <c r="J130" i="1" s="1"/>
  <c r="J129" i="1" s="1"/>
  <c r="J128" i="1" s="1"/>
  <c r="J127" i="1" s="1"/>
  <c r="H131" i="1"/>
  <c r="H130" i="1" s="1"/>
  <c r="H129" i="1" s="1"/>
  <c r="H128" i="1" s="1"/>
  <c r="H127" i="1" s="1"/>
  <c r="I125" i="1"/>
  <c r="I124" i="1" s="1"/>
  <c r="I123" i="1" s="1"/>
  <c r="I122" i="1" s="1"/>
  <c r="I121" i="1" s="1"/>
  <c r="J125" i="1"/>
  <c r="J124" i="1" s="1"/>
  <c r="J123" i="1" s="1"/>
  <c r="J122" i="1" s="1"/>
  <c r="J121" i="1" s="1"/>
  <c r="H125" i="1"/>
  <c r="H124" i="1" s="1"/>
  <c r="H123" i="1" s="1"/>
  <c r="H122" i="1" s="1"/>
  <c r="H121" i="1" s="1"/>
  <c r="I117" i="1"/>
  <c r="J117" i="1"/>
  <c r="H117" i="1"/>
  <c r="I103" i="1"/>
  <c r="J103" i="1"/>
  <c r="I105" i="1"/>
  <c r="J105" i="1"/>
  <c r="H105" i="1"/>
  <c r="I107" i="1"/>
  <c r="J107" i="1"/>
  <c r="H107" i="1"/>
  <c r="I109" i="1"/>
  <c r="J109" i="1"/>
  <c r="H109" i="1"/>
  <c r="I112" i="1"/>
  <c r="I111" i="1" s="1"/>
  <c r="J112" i="1"/>
  <c r="J111" i="1" s="1"/>
  <c r="H112" i="1"/>
  <c r="H111" i="1" s="1"/>
  <c r="I94" i="1"/>
  <c r="I93" i="1" s="1"/>
  <c r="I89" i="1" s="1"/>
  <c r="J94" i="1"/>
  <c r="J93" i="1" s="1"/>
  <c r="H94" i="1"/>
  <c r="H93" i="1" s="1"/>
  <c r="H89" i="1" s="1"/>
  <c r="I86" i="1"/>
  <c r="I85" i="1" s="1"/>
  <c r="I83" i="1" s="1"/>
  <c r="I82" i="1" s="1"/>
  <c r="J86" i="1"/>
  <c r="J85" i="1" s="1"/>
  <c r="J83" i="1" s="1"/>
  <c r="J82" i="1" s="1"/>
  <c r="H86" i="1"/>
  <c r="H85" i="1" s="1"/>
  <c r="H83" i="1" s="1"/>
  <c r="H82" i="1" s="1"/>
  <c r="I79" i="1"/>
  <c r="I72" i="1" s="1"/>
  <c r="J79" i="1"/>
  <c r="J72" i="1" s="1"/>
  <c r="H79" i="1"/>
  <c r="H72" i="1" s="1"/>
  <c r="I64" i="1"/>
  <c r="J64" i="1"/>
  <c r="H64" i="1"/>
  <c r="I66" i="1"/>
  <c r="J66" i="1"/>
  <c r="H66" i="1"/>
  <c r="I68" i="1"/>
  <c r="J68" i="1"/>
  <c r="H68" i="1"/>
  <c r="I58" i="1"/>
  <c r="I57" i="1" s="1"/>
  <c r="I56" i="1" s="1"/>
  <c r="J58" i="1"/>
  <c r="J57" i="1" s="1"/>
  <c r="J56" i="1" s="1"/>
  <c r="H57" i="1"/>
  <c r="H56" i="1" s="1"/>
  <c r="I51" i="1"/>
  <c r="I50" i="1" s="1"/>
  <c r="I49" i="1" s="1"/>
  <c r="I48" i="1" s="1"/>
  <c r="I47" i="1" s="1"/>
  <c r="J51" i="1"/>
  <c r="J50" i="1" s="1"/>
  <c r="J49" i="1" s="1"/>
  <c r="J48" i="1" s="1"/>
  <c r="J47" i="1" s="1"/>
  <c r="H51" i="1"/>
  <c r="H50" i="1" s="1"/>
  <c r="H49" i="1" s="1"/>
  <c r="H48" i="1" s="1"/>
  <c r="H47" i="1" s="1"/>
  <c r="H39" i="1"/>
  <c r="I39" i="1"/>
  <c r="J39" i="1"/>
  <c r="I41" i="1"/>
  <c r="J41" i="1"/>
  <c r="H41" i="1"/>
  <c r="I43" i="1"/>
  <c r="J43" i="1"/>
  <c r="H43" i="1"/>
  <c r="I45" i="1"/>
  <c r="J45" i="1"/>
  <c r="H45" i="1"/>
  <c r="I31" i="1"/>
  <c r="I30" i="1" s="1"/>
  <c r="I29" i="1" s="1"/>
  <c r="J31" i="1"/>
  <c r="J30" i="1" s="1"/>
  <c r="J29" i="1" s="1"/>
  <c r="H31" i="1"/>
  <c r="I27" i="1"/>
  <c r="I21" i="1" s="1"/>
  <c r="J27" i="1"/>
  <c r="J21" i="1" s="1"/>
  <c r="H27" i="1"/>
  <c r="H21" i="1" s="1"/>
  <c r="I17" i="1"/>
  <c r="I16" i="1" s="1"/>
  <c r="I15" i="1" s="1"/>
  <c r="I14" i="1" s="1"/>
  <c r="J17" i="1"/>
  <c r="J16" i="1" s="1"/>
  <c r="J15" i="1" s="1"/>
  <c r="J14" i="1" s="1"/>
  <c r="H17" i="1"/>
  <c r="H16" i="1" s="1"/>
  <c r="H15" i="1" s="1"/>
  <c r="H14" i="1" s="1"/>
  <c r="H116" i="1" l="1"/>
  <c r="H115" i="1" s="1"/>
  <c r="H114" i="1" s="1"/>
  <c r="J116" i="1"/>
  <c r="J115" i="1" s="1"/>
  <c r="J114" i="1" s="1"/>
  <c r="I115" i="1"/>
  <c r="I114" i="1" s="1"/>
  <c r="I116" i="1"/>
  <c r="H97" i="1"/>
  <c r="H96" i="1" s="1"/>
  <c r="I97" i="1"/>
  <c r="I96" i="1" s="1"/>
  <c r="J89" i="1"/>
  <c r="J88" i="1" s="1"/>
  <c r="J97" i="1"/>
  <c r="J96" i="1" s="1"/>
  <c r="H20" i="1"/>
  <c r="H19" i="1" s="1"/>
  <c r="J71" i="1"/>
  <c r="J70" i="1" s="1"/>
  <c r="I88" i="1"/>
  <c r="I71" i="1"/>
  <c r="I70" i="1" s="1"/>
  <c r="H71" i="1"/>
  <c r="H70" i="1" s="1"/>
  <c r="J63" i="1"/>
  <c r="J62" i="1" s="1"/>
  <c r="J61" i="1" s="1"/>
  <c r="I63" i="1"/>
  <c r="I62" i="1" s="1"/>
  <c r="I61" i="1" s="1"/>
  <c r="H63" i="1"/>
  <c r="H62" i="1" s="1"/>
  <c r="H61" i="1" s="1"/>
  <c r="J38" i="1"/>
  <c r="J33" i="1" s="1"/>
  <c r="I38" i="1"/>
  <c r="I33" i="1" s="1"/>
  <c r="H30" i="1"/>
  <c r="H29" i="1" s="1"/>
  <c r="J20" i="1"/>
  <c r="J19" i="1" s="1"/>
  <c r="I20" i="1"/>
  <c r="I19" i="1" s="1"/>
  <c r="H55" i="1"/>
  <c r="H54" i="1" s="1"/>
  <c r="J55" i="1"/>
  <c r="J54" i="1" s="1"/>
  <c r="I55" i="1"/>
  <c r="I54" i="1" s="1"/>
  <c r="H38" i="1"/>
  <c r="H33" i="1" s="1"/>
  <c r="H88" i="1"/>
  <c r="J81" i="1" l="1"/>
  <c r="H81" i="1"/>
  <c r="J60" i="1"/>
  <c r="I81" i="1"/>
  <c r="I13" i="1"/>
  <c r="J13" i="1"/>
  <c r="I60" i="1"/>
  <c r="H60" i="1"/>
  <c r="H13" i="1"/>
  <c r="J140" i="1" l="1"/>
  <c r="J12" i="1" s="1"/>
  <c r="I140" i="1"/>
  <c r="I12" i="1" s="1"/>
  <c r="H140" i="1"/>
  <c r="H12" i="1" s="1"/>
</calcChain>
</file>

<file path=xl/sharedStrings.xml><?xml version="1.0" encoding="utf-8"?>
<sst xmlns="http://schemas.openxmlformats.org/spreadsheetml/2006/main" count="459" uniqueCount="141">
  <si>
    <t>Сумма</t>
  </si>
  <si>
    <t>Наименование</t>
  </si>
  <si>
    <t>2023 год</t>
  </si>
  <si>
    <t>2024 год</t>
  </si>
  <si>
    <t>ОБЩЕГОСУДАРСТВЕННЫЕ ВОПРОСЫ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</si>
  <si>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</si>
  <si>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</si>
  <si>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</si>
  <si>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пожарная безопасность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</si>
  <si>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</si>
  <si>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</si>
  <si>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</si>
  <si>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</si>
  <si>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</si>
  <si>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</si>
  <si>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</si>
  <si>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</si>
  <si>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Молодежная политика</t>
  </si>
  <si>
    <t>СОЦИАЛЬНАЯ ПОЛИТИКА</t>
  </si>
  <si>
    <t>Пенсионное обеспечение</t>
  </si>
  <si>
    <t>Массовый спорт</t>
  </si>
  <si>
    <t>УСЛОВНО УТВЕРЖДАЕМЫЕ РАСХОДЫ</t>
  </si>
  <si>
    <t>НАЦИОНАЛЬНАЯ ОБОРОНА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</si>
  <si>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</si>
  <si>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ЭКОНОМИКА</t>
  </si>
  <si>
    <t>01</t>
  </si>
  <si>
    <t>00</t>
  </si>
  <si>
    <t>02</t>
  </si>
  <si>
    <t>04</t>
  </si>
  <si>
    <t>07</t>
  </si>
  <si>
    <t>03</t>
  </si>
  <si>
    <t>10</t>
  </si>
  <si>
    <t>09</t>
  </si>
  <si>
    <t>05</t>
  </si>
  <si>
    <t>(тыс. руб.)</t>
  </si>
  <si>
    <t>2025 год</t>
  </si>
  <si>
    <t>ГРБС</t>
  </si>
  <si>
    <t>РЗ</t>
  </si>
  <si>
    <t>ПР</t>
  </si>
  <si>
    <t>КЦСР</t>
  </si>
  <si>
    <t>КВР</t>
  </si>
  <si>
    <t>Администрация сельского поселения Николоторжское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</si>
  <si>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</si>
  <si>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«Развитие территории сельского поселения Николоторжское на 2021-2025 годы»</t>
  </si>
  <si>
    <t>01 0 00 00000</t>
  </si>
  <si>
    <t>Основное мероприятие «Мероприятия, направленные на повышение эффективности деятельности органов местного самоуправления»</t>
  </si>
  <si>
    <t>01 0 07 00000</t>
  </si>
  <si>
    <t>Функционирование высшего должностного лица органа местного самоуправления</t>
  </si>
  <si>
    <t>01 0 07 22690</t>
  </si>
  <si>
    <t>Расходы на выплату персоналу государственных (муниципальных) органов</t>
  </si>
  <si>
    <t>Обеспечение функций органов местного самоуправления</t>
  </si>
  <si>
    <t>01 0 07 22700</t>
  </si>
  <si>
    <t>Иные закупки товаров, работ и услуг для обеспечения государственных (муниципальных) нужд</t>
  </si>
  <si>
    <t xml:space="preserve">Осуществление отдельных государственных полномочий по определению перечня должностных лиц, уполномоченных составлять протоколы  и рассмотрение  дел об административных правонарушениях, предусмотренных соответствующими статьями ЗО «Об административных правонарушениях в Вологодской области»  </t>
  </si>
  <si>
    <t>01 0 07 72310</t>
  </si>
  <si>
    <t>Уплата налогов, сборов и иных платежей</t>
  </si>
  <si>
    <t xml:space="preserve">Резервные фонды </t>
  </si>
  <si>
    <t>70 0 00 00000</t>
  </si>
  <si>
    <t>Резервные фонды  муниципальных органов</t>
  </si>
  <si>
    <t>70 4 00 00000</t>
  </si>
  <si>
    <t>Резервные средства</t>
  </si>
  <si>
    <t>Иные межбюджетные трансферты бюджетам муниципальных районов из бюджетов поселений на осуществление части полномочий в сфере закупок товаров, работ, услуг для обеспечения муниципальных нужд</t>
  </si>
  <si>
    <t>01 0 07 06010</t>
  </si>
  <si>
    <t xml:space="preserve">Иные межбюджетные трансферты </t>
  </si>
  <si>
    <t>01 0 07 06040</t>
  </si>
  <si>
    <t>01 0 07 06050</t>
  </si>
  <si>
    <t>Иные межбюджетные трансферты бюджетам муниципальных районов из бюджетов поселений на осуществление части полномочий по составлению проекта бюджета поселения, исполнения бюджета поселения, составления отчета об исполнении бюджета поселения</t>
  </si>
  <si>
    <t>01 0 07 06100</t>
  </si>
  <si>
    <t>Осуществление первичного воинского учета на территориях, где отсутствуют военные комиссариаты</t>
  </si>
  <si>
    <t>01 0 07 51180</t>
  </si>
  <si>
    <t>НАЦИОНАЛЬНАЯ БЕЗОПАСНОСТЬ И ПРАВООХРАНИТЕЛЬНАЯ ДЕЯТЕЛЬНОСТЬ</t>
  </si>
  <si>
    <t>Основное мероприятие «Мероприятия, направленные на обеспечение первичных мер пожарной безопасности»</t>
  </si>
  <si>
    <t>01 0 04 00000</t>
  </si>
  <si>
    <t>Содержание пожарных водоемов и подъездов к ним. Обеспечение первичными средствами пожаротушения</t>
  </si>
  <si>
    <t>01 0 04 22650</t>
  </si>
  <si>
    <t>Основное мероприятие «Мероприятия, направленные на обеспечение сохранности существующей дорожной сети»</t>
  </si>
  <si>
    <t>01 0 03 00000</t>
  </si>
  <si>
    <t>Содержание дорог местного значения в границах муниципального района и искусственных сооружений на них,  осуществление дорожной деятельности в соответствии с законодательством Российской Федерации в соответствии с переданными полномочиями по дорожной деятельности</t>
  </si>
  <si>
    <t>01 0 03 06110</t>
  </si>
  <si>
    <t>Капитальный ремонт и ремонт автомобильных дорог и искусственных сооружений общего пользования в границах муниципального района, осуществление дорожной деятельности в соответствии с законодательством Российской Федерации в соответствии с переданными полномочиями по дорожной деятельности</t>
  </si>
  <si>
    <t>01 0 03 06140</t>
  </si>
  <si>
    <t>Осуществление полномочий по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в соответствии с переданными полномочиями</t>
  </si>
  <si>
    <t>01 0 03 S1360</t>
  </si>
  <si>
    <t>Основное мероприятие «Мероприятия, направленные на повышение эффективности управления муниципальным имуществом»</t>
  </si>
  <si>
    <t>01 0 06 00000</t>
  </si>
  <si>
    <t xml:space="preserve">Расходы в сфере управления и распоряжения муниципальным имуществом </t>
  </si>
  <si>
    <t>01 0 06 22680</t>
  </si>
  <si>
    <t xml:space="preserve">Иные закупки товаров, работ и услуг для обеспечения государственных (муниципальных) нужд </t>
  </si>
  <si>
    <t>Основное мероприятие «Мероприятия, направленные на улучшение жилищных условий сельского населения»</t>
  </si>
  <si>
    <t>01 0 01 00000</t>
  </si>
  <si>
    <t>Капитальный ремонт, ремонт и содержание муниципального жилого фонда</t>
  </si>
  <si>
    <t>01 0 01 22600</t>
  </si>
  <si>
    <t>Основное мероприятие «Мероприятия, направленные на обеспечение качественной инфраструктуры и повышение уровня комплексного обустройства поселения»</t>
  </si>
  <si>
    <t>01 0 02 00000</t>
  </si>
  <si>
    <t>Организация в границах поселения электро-, тепло-, газо- и водоснабжения в рамках переданных полномочий</t>
  </si>
  <si>
    <t>01 0 02 06190</t>
  </si>
  <si>
    <t>Прочие мероприятия по благоустройству поселения</t>
  </si>
  <si>
    <t>01 0 02 22640</t>
  </si>
  <si>
    <t>Организация уличного освещения населенных пунктов</t>
  </si>
  <si>
    <t>01 0 02 S1090</t>
  </si>
  <si>
    <t>Предотвращение распространения сорного растения борщевик Сосновского</t>
  </si>
  <si>
    <t>01 0 02 S1400</t>
  </si>
  <si>
    <t xml:space="preserve">Реализация проекта «Народный бюджет» </t>
  </si>
  <si>
    <t>01 0 01 61030</t>
  </si>
  <si>
    <t>Основное мероприятие «Мероприятия по созданию условий для развития молодежной инициативы и массового спорта в поселении»</t>
  </si>
  <si>
    <t>01 0 05 00000</t>
  </si>
  <si>
    <t>Создание условий для развития на территории сельского поселения молодежной инициативы, организация проведения мероприятий для молодежи (участие в мероприятиях команд поселения)</t>
  </si>
  <si>
    <t>01 0 05 22660</t>
  </si>
  <si>
    <t>Реализация проекта «Народный бюджет»</t>
  </si>
  <si>
    <t>Доплаты к пенсиям государственных служащих субъектов Российской Федерации и муниципальных служащих</t>
  </si>
  <si>
    <t>01 0 07 22710</t>
  </si>
  <si>
    <t>ФИЗИЧЕСКАЯ КУЛЬТУРА  И СПОРТ</t>
  </si>
  <si>
    <t>Создание условий для развития на территории сельского поселения физической культуры, массового спорта, организация проведения физкультурно - оздоровительных и спортивных мероприятий (участие в мероприятиях команд поселения)</t>
  </si>
  <si>
    <t>01 0 05 22670</t>
  </si>
  <si>
    <t>ИТОГО РАСХОДОВ</t>
  </si>
  <si>
    <t>11</t>
  </si>
  <si>
    <t>Ведомственная структура расходов бюджета сельского поселения Николоторжское по главным распорядителям бюджетных средств, разделам, подразделам (или)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2023 год и плановый период 2024 и 2025 годов</t>
  </si>
  <si>
    <t>Основное мероприятие «Мероприятия в рамках реализации проекта «Народный бюджет»</t>
  </si>
  <si>
    <t>01 0 08 00000</t>
  </si>
  <si>
    <t>01 0 08 S2270</t>
  </si>
  <si>
    <t xml:space="preserve"> - </t>
  </si>
  <si>
    <t>Осуществление градостроительной деятельности в рамках переданных полномочий</t>
  </si>
  <si>
    <t>12</t>
  </si>
  <si>
    <t>01 0 06 06180</t>
  </si>
  <si>
    <t>Иные межбюджетные трансферты бюджетам муниципальных районов из бюджетов поселений на осуществление части полномочий по внутреннему муниципальному финансовому контролю</t>
  </si>
  <si>
    <t>Иные межбюджетные трансферты бюджетам муниципальных районов из бюджетов поселений на осуществление части полномочий по внешнему муниципальному финансовому контролю</t>
  </si>
  <si>
    <t>Публичные нормативные социальные выплаты гражданам</t>
  </si>
  <si>
    <t>Подготовка проектов межевания земельных участков и проведение кадастровых работ (подготовка проектов межевания земельных участков)</t>
  </si>
  <si>
    <t>Подготовка проектов межевания земельных участков и проведение кадастровых работ (проведение кадастровых работ)</t>
  </si>
  <si>
    <t>Капитальный ремонт, ремонт и содержание муниципального жилого фонда в соответствии с переданными полномочиями</t>
  </si>
  <si>
    <t>01 0 06 L5991</t>
  </si>
  <si>
    <t>01 0 06 L5992</t>
  </si>
  <si>
    <t>Организация в границах поселения электро-, тепло-, газо- и водоснабжения</t>
  </si>
  <si>
    <t>01 0 02 22630</t>
  </si>
  <si>
    <t>Уличное освещение населенных пунктов</t>
  </si>
  <si>
    <t>01 0 02 22610</t>
  </si>
  <si>
    <r>
      <t xml:space="preserve">«Приложение 5
к  решению Совета сельского поселения Николоторжское  «О бюджете сельского  поселения Николоторжское на 2023 год и плановый период 2024 и 2025 годов»
от   </t>
    </r>
    <r>
      <rPr>
        <u/>
        <sz val="12"/>
        <color theme="1"/>
        <rFont val="Times New Roman"/>
        <family val="1"/>
        <charset val="204"/>
      </rPr>
      <t>22.12.2022</t>
    </r>
    <r>
      <rPr>
        <sz val="12"/>
        <color theme="1"/>
        <rFont val="Times New Roman"/>
        <family val="1"/>
        <charset val="204"/>
      </rPr>
      <t xml:space="preserve">   №   </t>
    </r>
    <r>
      <rPr>
        <u/>
        <sz val="12"/>
        <color theme="1"/>
        <rFont val="Times New Roman"/>
        <family val="1"/>
        <charset val="204"/>
      </rPr>
      <t>31</t>
    </r>
    <r>
      <rPr>
        <sz val="12"/>
        <color theme="1"/>
        <rFont val="Times New Roman"/>
        <family val="1"/>
        <charset val="204"/>
      </rPr>
      <t xml:space="preserve"> </t>
    </r>
  </si>
  <si>
    <t>».</t>
  </si>
  <si>
    <t xml:space="preserve">Исполнение судебных актов </t>
  </si>
  <si>
    <t>13</t>
  </si>
  <si>
    <t xml:space="preserve">Приложение 4
к решению Представительного Собрания Кирилловского муниципального округа «О внесении изменений в решение Совета сельского поселения Николоторжское от 22.12.2022 № 31 «О бюджете сельского поселения Николоторжское на 2023 год и плановый период 2024 и 2025 годов» 
от     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</si>
</sst>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Border="1"/>
    <xf numFmtId="0" fontId="2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 indent="9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1"/>
  <sheetViews>
    <sheetView tabSelected="1" view="pageBreakPreview" topLeftCell="B1" zoomScaleNormal="100" zoomScaleSheetLayoutView="100" workbookViewId="0">
      <selection activeCell="C2" sqref="C2"/>
    </sheetView>
  </sheetViews>
  <sheetFormatPr defaultRowHeight="15" x14ac:dyDescent="0.25"/>
  <cols>
    <col min="2" max="2" width="49.85546875" customWidth="1"/>
    <col min="3" max="5" width="6.7109375" customWidth="1"/>
    <col min="6" max="6" width="15.7109375" customWidth="1"/>
    <col min="7" max="7" width="6.7109375" customWidth="1"/>
    <col min="8" max="10" width="10.7109375" customWidth="1"/>
  </cols>
  <sheetData>
    <row r="1" spans="1:10" ht="165" customHeight="1" x14ac:dyDescent="0.25">
      <c r="F1" s="53" t="s">
        <v>140</v>
      </c>
      <c r="G1" s="53"/>
      <c r="H1" s="53"/>
      <c r="I1" s="53"/>
      <c r="J1" s="53"/>
    </row>
    <row r="2" spans="1:10" ht="117.75" customHeight="1" x14ac:dyDescent="0.25">
      <c r="D2" s="14"/>
      <c r="E2" s="14"/>
      <c r="F2" s="53" t="s">
        <v>136</v>
      </c>
      <c r="G2" s="53"/>
      <c r="H2" s="53"/>
      <c r="I2" s="53"/>
      <c r="J2" s="53"/>
    </row>
    <row r="4" spans="1:10" ht="15" customHeight="1" x14ac:dyDescent="0.25">
      <c r="C4" s="2"/>
      <c r="D4" s="2"/>
      <c r="E4" s="2"/>
      <c r="F4" s="2"/>
    </row>
    <row r="5" spans="1:10" ht="81" customHeight="1" x14ac:dyDescent="0.25">
      <c r="B5" s="59" t="s">
        <v>116</v>
      </c>
      <c r="C5" s="59"/>
      <c r="D5" s="59"/>
      <c r="E5" s="59"/>
      <c r="F5" s="59"/>
      <c r="G5" s="59"/>
      <c r="H5" s="59"/>
      <c r="I5" s="59"/>
      <c r="J5" s="59"/>
    </row>
    <row r="8" spans="1:10" x14ac:dyDescent="0.25">
      <c r="B8" s="1"/>
      <c r="J8" s="6" t="s">
        <v>34</v>
      </c>
    </row>
    <row r="9" spans="1:10" ht="15" customHeight="1" x14ac:dyDescent="0.25">
      <c r="A9" s="1"/>
      <c r="B9" s="57" t="s">
        <v>1</v>
      </c>
      <c r="C9" s="57" t="s">
        <v>36</v>
      </c>
      <c r="D9" s="57" t="s">
        <v>37</v>
      </c>
      <c r="E9" s="57" t="s">
        <v>38</v>
      </c>
      <c r="F9" s="57" t="s">
        <v>39</v>
      </c>
      <c r="G9" s="57" t="s">
        <v>40</v>
      </c>
      <c r="H9" s="57" t="s">
        <v>0</v>
      </c>
      <c r="I9" s="57"/>
      <c r="J9" s="57"/>
    </row>
    <row r="10" spans="1:10" ht="15" customHeight="1" x14ac:dyDescent="0.25">
      <c r="A10" s="1"/>
      <c r="B10" s="57"/>
      <c r="C10" s="57"/>
      <c r="D10" s="57"/>
      <c r="E10" s="57"/>
      <c r="F10" s="57"/>
      <c r="G10" s="57"/>
      <c r="H10" s="5" t="s">
        <v>2</v>
      </c>
      <c r="I10" s="5" t="s">
        <v>3</v>
      </c>
      <c r="J10" s="5" t="s">
        <v>35</v>
      </c>
    </row>
    <row r="11" spans="1:10" ht="15" customHeight="1" x14ac:dyDescent="0.25">
      <c r="A11" s="1"/>
      <c r="B11" s="5">
        <v>1</v>
      </c>
      <c r="C11" s="5">
        <v>2</v>
      </c>
      <c r="D11" s="5">
        <v>3</v>
      </c>
      <c r="E11" s="5">
        <v>4</v>
      </c>
      <c r="F11" s="5">
        <v>5</v>
      </c>
      <c r="G11" s="5">
        <v>6</v>
      </c>
      <c r="H11" s="5">
        <v>7</v>
      </c>
      <c r="I11" s="5">
        <v>8</v>
      </c>
      <c r="J11" s="5">
        <v>9</v>
      </c>
    </row>
    <row r="12" spans="1:10" ht="30" customHeight="1" x14ac:dyDescent="0.25">
      <c r="A12" s="1"/>
      <c r="B12" s="4" t="s">
        <v>41</v>
      </c>
      <c r="C12" s="3">
        <v>890</v>
      </c>
      <c r="D12" s="8"/>
      <c r="E12" s="8"/>
      <c r="F12" s="9"/>
      <c r="G12" s="8"/>
      <c r="H12" s="12">
        <f>H140</f>
        <v>12099.4</v>
      </c>
      <c r="I12" s="12">
        <f t="shared" ref="I12:J12" si="0">I140</f>
        <v>8153.1</v>
      </c>
      <c r="J12" s="12">
        <f t="shared" si="0"/>
        <v>8344.2000000000007</v>
      </c>
    </row>
    <row r="13" spans="1:10" ht="15" customHeight="1" x14ac:dyDescent="0.25">
      <c r="A13" s="1"/>
      <c r="B13" s="4" t="s">
        <v>4</v>
      </c>
      <c r="C13" s="3">
        <v>890</v>
      </c>
      <c r="D13" s="10" t="s">
        <v>25</v>
      </c>
      <c r="E13" s="10" t="s">
        <v>26</v>
      </c>
      <c r="F13" s="9"/>
      <c r="G13" s="8"/>
      <c r="H13" s="12">
        <f>H14+H19+H29+H33</f>
        <v>4367.5</v>
      </c>
      <c r="I13" s="12">
        <f t="shared" ref="I13:J13" si="1">I14+I19+I29+I33</f>
        <v>3979.4</v>
      </c>
      <c r="J13" s="12">
        <f t="shared" si="1"/>
        <v>3976.9</v>
      </c>
    </row>
    <row r="14" spans="1:10" ht="45.75" customHeight="1" x14ac:dyDescent="0.25">
      <c r="B14" s="4" t="s">
        <v>42</v>
      </c>
      <c r="C14" s="3">
        <v>890</v>
      </c>
      <c r="D14" s="10" t="s">
        <v>25</v>
      </c>
      <c r="E14" s="10" t="s">
        <v>27</v>
      </c>
      <c r="F14" s="7"/>
      <c r="G14" s="7"/>
      <c r="H14" s="12">
        <f>H15</f>
        <v>885.1</v>
      </c>
      <c r="I14" s="12">
        <f t="shared" ref="I14:J14" si="2">I15</f>
        <v>935.4</v>
      </c>
      <c r="J14" s="12">
        <f t="shared" si="2"/>
        <v>935.4</v>
      </c>
    </row>
    <row r="15" spans="1:10" ht="45" x14ac:dyDescent="0.25">
      <c r="B15" s="19" t="s">
        <v>43</v>
      </c>
      <c r="C15" s="5">
        <v>890</v>
      </c>
      <c r="D15" s="11" t="s">
        <v>25</v>
      </c>
      <c r="E15" s="11" t="s">
        <v>27</v>
      </c>
      <c r="F15" s="9" t="s">
        <v>44</v>
      </c>
      <c r="G15" s="9"/>
      <c r="H15" s="13">
        <f>H16</f>
        <v>885.1</v>
      </c>
      <c r="I15" s="13">
        <f t="shared" ref="I15:J15" si="3">I16</f>
        <v>935.4</v>
      </c>
      <c r="J15" s="13">
        <f t="shared" si="3"/>
        <v>935.4</v>
      </c>
    </row>
    <row r="16" spans="1:10" ht="45" x14ac:dyDescent="0.25">
      <c r="B16" s="19" t="s">
        <v>45</v>
      </c>
      <c r="C16" s="5">
        <v>890</v>
      </c>
      <c r="D16" s="11" t="s">
        <v>25</v>
      </c>
      <c r="E16" s="11" t="s">
        <v>27</v>
      </c>
      <c r="F16" s="9" t="s">
        <v>46</v>
      </c>
      <c r="G16" s="9"/>
      <c r="H16" s="13">
        <f>H17</f>
        <v>885.1</v>
      </c>
      <c r="I16" s="13">
        <f>I17</f>
        <v>935.4</v>
      </c>
      <c r="J16" s="13">
        <f>J17</f>
        <v>935.4</v>
      </c>
    </row>
    <row r="17" spans="2:10" ht="30" x14ac:dyDescent="0.25">
      <c r="B17" s="19" t="s">
        <v>47</v>
      </c>
      <c r="C17" s="5">
        <v>890</v>
      </c>
      <c r="D17" s="11" t="s">
        <v>25</v>
      </c>
      <c r="E17" s="11" t="s">
        <v>27</v>
      </c>
      <c r="F17" s="9" t="s">
        <v>48</v>
      </c>
      <c r="G17" s="9"/>
      <c r="H17" s="13">
        <f>H18</f>
        <v>885.1</v>
      </c>
      <c r="I17" s="13">
        <f t="shared" ref="I17:J17" si="4">I18</f>
        <v>935.4</v>
      </c>
      <c r="J17" s="13">
        <f t="shared" si="4"/>
        <v>935.4</v>
      </c>
    </row>
    <row r="18" spans="2:10" ht="30" x14ac:dyDescent="0.25">
      <c r="B18" s="19" t="s">
        <v>49</v>
      </c>
      <c r="C18" s="5">
        <v>890</v>
      </c>
      <c r="D18" s="11" t="s">
        <v>25</v>
      </c>
      <c r="E18" s="11" t="s">
        <v>27</v>
      </c>
      <c r="F18" s="9" t="s">
        <v>48</v>
      </c>
      <c r="G18" s="9">
        <v>120</v>
      </c>
      <c r="H18" s="13">
        <v>885.1</v>
      </c>
      <c r="I18" s="13">
        <v>935.4</v>
      </c>
      <c r="J18" s="13">
        <v>935.4</v>
      </c>
    </row>
    <row r="19" spans="2:10" ht="58.5" customHeight="1" x14ac:dyDescent="0.25">
      <c r="B19" s="4" t="s">
        <v>23</v>
      </c>
      <c r="C19" s="3">
        <v>890</v>
      </c>
      <c r="D19" s="10" t="s">
        <v>25</v>
      </c>
      <c r="E19" s="10" t="s">
        <v>28</v>
      </c>
      <c r="F19" s="8"/>
      <c r="G19" s="8"/>
      <c r="H19" s="12">
        <f>H20</f>
        <v>3114.8999999999996</v>
      </c>
      <c r="I19" s="12">
        <f t="shared" ref="I19:J19" si="5">I20</f>
        <v>2677</v>
      </c>
      <c r="J19" s="12">
        <f t="shared" si="5"/>
        <v>2677</v>
      </c>
    </row>
    <row r="20" spans="2:10" ht="45" x14ac:dyDescent="0.25">
      <c r="B20" s="19" t="s">
        <v>43</v>
      </c>
      <c r="C20" s="5">
        <v>890</v>
      </c>
      <c r="D20" s="11" t="s">
        <v>25</v>
      </c>
      <c r="E20" s="11" t="s">
        <v>28</v>
      </c>
      <c r="F20" s="9" t="s">
        <v>44</v>
      </c>
      <c r="G20" s="9"/>
      <c r="H20" s="13">
        <f>H21</f>
        <v>3114.8999999999996</v>
      </c>
      <c r="I20" s="13">
        <f t="shared" ref="I20:J20" si="6">I21</f>
        <v>2677</v>
      </c>
      <c r="J20" s="13">
        <f t="shared" si="6"/>
        <v>2677</v>
      </c>
    </row>
    <row r="21" spans="2:10" ht="45" x14ac:dyDescent="0.25">
      <c r="B21" s="19" t="s">
        <v>45</v>
      </c>
      <c r="C21" s="5">
        <v>890</v>
      </c>
      <c r="D21" s="11" t="s">
        <v>25</v>
      </c>
      <c r="E21" s="11" t="s">
        <v>28</v>
      </c>
      <c r="F21" s="9" t="s">
        <v>46</v>
      </c>
      <c r="G21" s="9"/>
      <c r="H21" s="13">
        <f>H22+H27</f>
        <v>3114.8999999999996</v>
      </c>
      <c r="I21" s="21">
        <f t="shared" ref="I21:J21" si="7">I22+I27</f>
        <v>2677</v>
      </c>
      <c r="J21" s="21">
        <f t="shared" si="7"/>
        <v>2677</v>
      </c>
    </row>
    <row r="22" spans="2:10" ht="30" x14ac:dyDescent="0.25">
      <c r="B22" s="19" t="s">
        <v>50</v>
      </c>
      <c r="C22" s="5">
        <v>890</v>
      </c>
      <c r="D22" s="11" t="s">
        <v>25</v>
      </c>
      <c r="E22" s="11" t="s">
        <v>28</v>
      </c>
      <c r="F22" s="9" t="s">
        <v>51</v>
      </c>
      <c r="G22" s="9"/>
      <c r="H22" s="13">
        <f>H23+H24+H25+H26</f>
        <v>3112.8999999999996</v>
      </c>
      <c r="I22" s="38">
        <f t="shared" ref="I22:J22" si="8">I23+I24+I25+I26</f>
        <v>2675</v>
      </c>
      <c r="J22" s="38">
        <f t="shared" si="8"/>
        <v>2675</v>
      </c>
    </row>
    <row r="23" spans="2:10" ht="30" x14ac:dyDescent="0.25">
      <c r="B23" s="19" t="s">
        <v>49</v>
      </c>
      <c r="C23" s="5">
        <v>890</v>
      </c>
      <c r="D23" s="11" t="s">
        <v>25</v>
      </c>
      <c r="E23" s="11" t="s">
        <v>28</v>
      </c>
      <c r="F23" s="9" t="s">
        <v>51</v>
      </c>
      <c r="G23" s="9">
        <v>120</v>
      </c>
      <c r="H23" s="13">
        <v>2055.1999999999998</v>
      </c>
      <c r="I23" s="13">
        <v>1953.4</v>
      </c>
      <c r="J23" s="13">
        <v>1953.4</v>
      </c>
    </row>
    <row r="24" spans="2:10" ht="30" customHeight="1" x14ac:dyDescent="0.25">
      <c r="B24" s="19" t="s">
        <v>52</v>
      </c>
      <c r="C24" s="5">
        <v>890</v>
      </c>
      <c r="D24" s="11" t="s">
        <v>25</v>
      </c>
      <c r="E24" s="11" t="s">
        <v>28</v>
      </c>
      <c r="F24" s="9" t="s">
        <v>51</v>
      </c>
      <c r="G24" s="9">
        <v>240</v>
      </c>
      <c r="H24" s="13">
        <v>1029.2</v>
      </c>
      <c r="I24" s="13">
        <v>695.6</v>
      </c>
      <c r="J24" s="13">
        <v>695.6</v>
      </c>
    </row>
    <row r="25" spans="2:10" ht="15" customHeight="1" x14ac:dyDescent="0.25">
      <c r="B25" s="19" t="s">
        <v>55</v>
      </c>
      <c r="C25" s="5">
        <v>890</v>
      </c>
      <c r="D25" s="11" t="s">
        <v>25</v>
      </c>
      <c r="E25" s="11" t="s">
        <v>28</v>
      </c>
      <c r="F25" s="9" t="s">
        <v>51</v>
      </c>
      <c r="G25" s="9">
        <v>850</v>
      </c>
      <c r="H25" s="13">
        <v>27.6</v>
      </c>
      <c r="I25" s="13">
        <v>26</v>
      </c>
      <c r="J25" s="13">
        <v>26</v>
      </c>
    </row>
    <row r="26" spans="2:10" ht="15" customHeight="1" x14ac:dyDescent="0.25">
      <c r="B26" s="39" t="s">
        <v>138</v>
      </c>
      <c r="C26" s="40">
        <v>890</v>
      </c>
      <c r="D26" s="41" t="s">
        <v>25</v>
      </c>
      <c r="E26" s="41" t="s">
        <v>28</v>
      </c>
      <c r="F26" s="42" t="s">
        <v>51</v>
      </c>
      <c r="G26" s="42">
        <v>830</v>
      </c>
      <c r="H26" s="38">
        <v>0.9</v>
      </c>
      <c r="I26" s="38">
        <v>0</v>
      </c>
      <c r="J26" s="38">
        <v>0</v>
      </c>
    </row>
    <row r="27" spans="2:10" ht="120" x14ac:dyDescent="0.25">
      <c r="B27" s="19" t="s">
        <v>53</v>
      </c>
      <c r="C27" s="5">
        <v>890</v>
      </c>
      <c r="D27" s="11" t="s">
        <v>25</v>
      </c>
      <c r="E27" s="11" t="s">
        <v>28</v>
      </c>
      <c r="F27" s="9" t="s">
        <v>54</v>
      </c>
      <c r="G27" s="9"/>
      <c r="H27" s="13">
        <f>H28</f>
        <v>2</v>
      </c>
      <c r="I27" s="13">
        <f t="shared" ref="I27:J27" si="9">I28</f>
        <v>2</v>
      </c>
      <c r="J27" s="13">
        <f t="shared" si="9"/>
        <v>2</v>
      </c>
    </row>
    <row r="28" spans="2:10" ht="30" customHeight="1" x14ac:dyDescent="0.25">
      <c r="B28" s="19" t="s">
        <v>52</v>
      </c>
      <c r="C28" s="5">
        <v>890</v>
      </c>
      <c r="D28" s="11" t="s">
        <v>25</v>
      </c>
      <c r="E28" s="11" t="s">
        <v>28</v>
      </c>
      <c r="F28" s="9" t="s">
        <v>54</v>
      </c>
      <c r="G28" s="9">
        <v>240</v>
      </c>
      <c r="H28" s="13">
        <v>2</v>
      </c>
      <c r="I28" s="13">
        <v>2</v>
      </c>
      <c r="J28" s="13">
        <v>2</v>
      </c>
    </row>
    <row r="29" spans="2:10" x14ac:dyDescent="0.25">
      <c r="B29" s="4" t="s">
        <v>56</v>
      </c>
      <c r="C29" s="3">
        <v>890</v>
      </c>
      <c r="D29" s="10" t="s">
        <v>25</v>
      </c>
      <c r="E29" s="10" t="s">
        <v>115</v>
      </c>
      <c r="F29" s="8"/>
      <c r="G29" s="8"/>
      <c r="H29" s="12">
        <f>H30</f>
        <v>5</v>
      </c>
      <c r="I29" s="12">
        <f t="shared" ref="I29:J29" si="10">I30</f>
        <v>5</v>
      </c>
      <c r="J29" s="12">
        <f t="shared" si="10"/>
        <v>5</v>
      </c>
    </row>
    <row r="30" spans="2:10" ht="15" customHeight="1" x14ac:dyDescent="0.25">
      <c r="B30" s="19" t="s">
        <v>5</v>
      </c>
      <c r="C30" s="5">
        <v>890</v>
      </c>
      <c r="D30" s="11" t="s">
        <v>25</v>
      </c>
      <c r="E30" s="11">
        <v>11</v>
      </c>
      <c r="F30" s="9" t="s">
        <v>57</v>
      </c>
      <c r="G30" s="9"/>
      <c r="H30" s="13">
        <f>H31</f>
        <v>5</v>
      </c>
      <c r="I30" s="13">
        <f t="shared" ref="I30:J30" si="11">I31</f>
        <v>5</v>
      </c>
      <c r="J30" s="13">
        <f t="shared" si="11"/>
        <v>5</v>
      </c>
    </row>
    <row r="31" spans="2:10" ht="15.75" customHeight="1" x14ac:dyDescent="0.25">
      <c r="B31" s="19" t="s">
        <v>58</v>
      </c>
      <c r="C31" s="5">
        <v>890</v>
      </c>
      <c r="D31" s="11" t="s">
        <v>25</v>
      </c>
      <c r="E31" s="11">
        <v>11</v>
      </c>
      <c r="F31" s="9" t="s">
        <v>59</v>
      </c>
      <c r="G31" s="9"/>
      <c r="H31" s="13">
        <f>H32</f>
        <v>5</v>
      </c>
      <c r="I31" s="13">
        <f t="shared" ref="I31:J31" si="12">I32</f>
        <v>5</v>
      </c>
      <c r="J31" s="13">
        <f t="shared" si="12"/>
        <v>5</v>
      </c>
    </row>
    <row r="32" spans="2:10" ht="15" customHeight="1" x14ac:dyDescent="0.25">
      <c r="B32" s="19" t="s">
        <v>60</v>
      </c>
      <c r="C32" s="5">
        <v>890</v>
      </c>
      <c r="D32" s="11" t="s">
        <v>25</v>
      </c>
      <c r="E32" s="11">
        <v>11</v>
      </c>
      <c r="F32" s="9" t="s">
        <v>59</v>
      </c>
      <c r="G32" s="9">
        <v>870</v>
      </c>
      <c r="H32" s="13">
        <v>5</v>
      </c>
      <c r="I32" s="13">
        <v>5</v>
      </c>
      <c r="J32" s="13">
        <v>5</v>
      </c>
    </row>
    <row r="33" spans="2:10" x14ac:dyDescent="0.25">
      <c r="B33" s="4" t="s">
        <v>6</v>
      </c>
      <c r="C33" s="3">
        <v>890</v>
      </c>
      <c r="D33" s="10" t="s">
        <v>25</v>
      </c>
      <c r="E33" s="10">
        <v>13</v>
      </c>
      <c r="F33" s="8"/>
      <c r="G33" s="8"/>
      <c r="H33" s="12">
        <f>H34</f>
        <v>362.5</v>
      </c>
      <c r="I33" s="12">
        <f t="shared" ref="I33:J33" si="13">I34</f>
        <v>362</v>
      </c>
      <c r="J33" s="12">
        <f t="shared" si="13"/>
        <v>359.5</v>
      </c>
    </row>
    <row r="34" spans="2:10" ht="45" x14ac:dyDescent="0.25">
      <c r="B34" s="19" t="s">
        <v>43</v>
      </c>
      <c r="C34" s="5">
        <v>890</v>
      </c>
      <c r="D34" s="11" t="s">
        <v>25</v>
      </c>
      <c r="E34" s="11">
        <v>13</v>
      </c>
      <c r="F34" s="9" t="s">
        <v>44</v>
      </c>
      <c r="G34" s="8"/>
      <c r="H34" s="13">
        <f>H38+H35</f>
        <v>362.5</v>
      </c>
      <c r="I34" s="43">
        <f t="shared" ref="I34:J34" si="14">I38+I35</f>
        <v>362</v>
      </c>
      <c r="J34" s="43">
        <f t="shared" si="14"/>
        <v>359.5</v>
      </c>
    </row>
    <row r="35" spans="2:10" ht="45" x14ac:dyDescent="0.25">
      <c r="B35" s="45" t="s">
        <v>83</v>
      </c>
      <c r="C35" s="46">
        <v>890</v>
      </c>
      <c r="D35" s="47" t="s">
        <v>25</v>
      </c>
      <c r="E35" s="47" t="s">
        <v>139</v>
      </c>
      <c r="F35" s="44" t="s">
        <v>84</v>
      </c>
      <c r="G35" s="8"/>
      <c r="H35" s="43">
        <f>H36</f>
        <v>2.6</v>
      </c>
      <c r="I35" s="43">
        <f t="shared" ref="I35:J35" si="15">I36</f>
        <v>0</v>
      </c>
      <c r="J35" s="43">
        <f t="shared" si="15"/>
        <v>0</v>
      </c>
    </row>
    <row r="36" spans="2:10" ht="30" x14ac:dyDescent="0.25">
      <c r="B36" s="45" t="s">
        <v>85</v>
      </c>
      <c r="C36" s="46">
        <v>890</v>
      </c>
      <c r="D36" s="47" t="s">
        <v>25</v>
      </c>
      <c r="E36" s="47" t="s">
        <v>139</v>
      </c>
      <c r="F36" s="44" t="s">
        <v>86</v>
      </c>
      <c r="G36" s="8"/>
      <c r="H36" s="43">
        <f>H37</f>
        <v>2.6</v>
      </c>
      <c r="I36" s="43">
        <f t="shared" ref="I36:J36" si="16">I37</f>
        <v>0</v>
      </c>
      <c r="J36" s="43">
        <f t="shared" si="16"/>
        <v>0</v>
      </c>
    </row>
    <row r="37" spans="2:10" ht="30" customHeight="1" x14ac:dyDescent="0.25">
      <c r="B37" s="45" t="s">
        <v>87</v>
      </c>
      <c r="C37" s="46">
        <v>890</v>
      </c>
      <c r="D37" s="47" t="s">
        <v>25</v>
      </c>
      <c r="E37" s="47" t="s">
        <v>139</v>
      </c>
      <c r="F37" s="44" t="s">
        <v>86</v>
      </c>
      <c r="G37" s="44">
        <v>240</v>
      </c>
      <c r="H37" s="43">
        <v>2.6</v>
      </c>
      <c r="I37" s="43">
        <v>0</v>
      </c>
      <c r="J37" s="43">
        <v>0</v>
      </c>
    </row>
    <row r="38" spans="2:10" ht="45" x14ac:dyDescent="0.25">
      <c r="B38" s="19" t="s">
        <v>45</v>
      </c>
      <c r="C38" s="5">
        <v>890</v>
      </c>
      <c r="D38" s="11" t="s">
        <v>25</v>
      </c>
      <c r="E38" s="11">
        <v>13</v>
      </c>
      <c r="F38" s="9" t="s">
        <v>46</v>
      </c>
      <c r="G38" s="9"/>
      <c r="H38" s="13">
        <f>H39+H41+H43+H45</f>
        <v>359.9</v>
      </c>
      <c r="I38" s="13">
        <f t="shared" ref="I38:J38" si="17">I39+I41+I43+I45</f>
        <v>362</v>
      </c>
      <c r="J38" s="13">
        <f t="shared" si="17"/>
        <v>359.5</v>
      </c>
    </row>
    <row r="39" spans="2:10" ht="75" x14ac:dyDescent="0.25">
      <c r="B39" s="19" t="s">
        <v>61</v>
      </c>
      <c r="C39" s="5">
        <v>890</v>
      </c>
      <c r="D39" s="11" t="s">
        <v>25</v>
      </c>
      <c r="E39" s="11">
        <v>13</v>
      </c>
      <c r="F39" s="9" t="s">
        <v>62</v>
      </c>
      <c r="G39" s="9"/>
      <c r="H39" s="13">
        <f>H40</f>
        <v>26.2</v>
      </c>
      <c r="I39" s="13">
        <f t="shared" ref="I39:J39" si="18">I40</f>
        <v>28.3</v>
      </c>
      <c r="J39" s="13">
        <f t="shared" si="18"/>
        <v>25.8</v>
      </c>
    </row>
    <row r="40" spans="2:10" ht="15" customHeight="1" x14ac:dyDescent="0.25">
      <c r="B40" s="19" t="s">
        <v>63</v>
      </c>
      <c r="C40" s="5">
        <v>890</v>
      </c>
      <c r="D40" s="11" t="s">
        <v>25</v>
      </c>
      <c r="E40" s="11">
        <v>13</v>
      </c>
      <c r="F40" s="9" t="s">
        <v>62</v>
      </c>
      <c r="G40" s="9">
        <v>540</v>
      </c>
      <c r="H40" s="13">
        <v>26.2</v>
      </c>
      <c r="I40" s="13">
        <v>28.3</v>
      </c>
      <c r="J40" s="13">
        <v>25.8</v>
      </c>
    </row>
    <row r="41" spans="2:10" ht="60" x14ac:dyDescent="0.25">
      <c r="B41" s="19" t="s">
        <v>124</v>
      </c>
      <c r="C41" s="5">
        <v>890</v>
      </c>
      <c r="D41" s="11" t="s">
        <v>25</v>
      </c>
      <c r="E41" s="11">
        <v>13</v>
      </c>
      <c r="F41" s="9" t="s">
        <v>64</v>
      </c>
      <c r="G41" s="9"/>
      <c r="H41" s="13">
        <f>H42</f>
        <v>24.3</v>
      </c>
      <c r="I41" s="13">
        <f t="shared" ref="I41:J41" si="19">I42</f>
        <v>24.3</v>
      </c>
      <c r="J41" s="13">
        <f t="shared" si="19"/>
        <v>24.3</v>
      </c>
    </row>
    <row r="42" spans="2:10" ht="15" customHeight="1" x14ac:dyDescent="0.25">
      <c r="B42" s="19" t="s">
        <v>63</v>
      </c>
      <c r="C42" s="5">
        <v>890</v>
      </c>
      <c r="D42" s="11" t="s">
        <v>25</v>
      </c>
      <c r="E42" s="11">
        <v>13</v>
      </c>
      <c r="F42" s="9" t="s">
        <v>64</v>
      </c>
      <c r="G42" s="9">
        <v>540</v>
      </c>
      <c r="H42" s="13">
        <v>24.3</v>
      </c>
      <c r="I42" s="13">
        <v>24.3</v>
      </c>
      <c r="J42" s="13">
        <v>24.3</v>
      </c>
    </row>
    <row r="43" spans="2:10" ht="62.25" customHeight="1" x14ac:dyDescent="0.25">
      <c r="B43" s="19" t="s">
        <v>125</v>
      </c>
      <c r="C43" s="5">
        <v>890</v>
      </c>
      <c r="D43" s="11" t="s">
        <v>25</v>
      </c>
      <c r="E43" s="11">
        <v>13</v>
      </c>
      <c r="F43" s="9" t="s">
        <v>65</v>
      </c>
      <c r="G43" s="9"/>
      <c r="H43" s="13">
        <f>H44</f>
        <v>40</v>
      </c>
      <c r="I43" s="13">
        <f t="shared" ref="I43:J43" si="20">I44</f>
        <v>40</v>
      </c>
      <c r="J43" s="13">
        <f t="shared" si="20"/>
        <v>40</v>
      </c>
    </row>
    <row r="44" spans="2:10" ht="15" customHeight="1" x14ac:dyDescent="0.25">
      <c r="B44" s="19" t="s">
        <v>63</v>
      </c>
      <c r="C44" s="5">
        <v>890</v>
      </c>
      <c r="D44" s="11" t="s">
        <v>25</v>
      </c>
      <c r="E44" s="11">
        <v>13</v>
      </c>
      <c r="F44" s="9" t="s">
        <v>65</v>
      </c>
      <c r="G44" s="9">
        <v>540</v>
      </c>
      <c r="H44" s="13">
        <v>40</v>
      </c>
      <c r="I44" s="13">
        <v>40</v>
      </c>
      <c r="J44" s="13">
        <v>40</v>
      </c>
    </row>
    <row r="45" spans="2:10" ht="90" x14ac:dyDescent="0.25">
      <c r="B45" s="19" t="s">
        <v>66</v>
      </c>
      <c r="C45" s="5">
        <v>890</v>
      </c>
      <c r="D45" s="11" t="s">
        <v>25</v>
      </c>
      <c r="E45" s="11">
        <v>13</v>
      </c>
      <c r="F45" s="9" t="s">
        <v>67</v>
      </c>
      <c r="G45" s="9"/>
      <c r="H45" s="13">
        <f>H46</f>
        <v>269.39999999999998</v>
      </c>
      <c r="I45" s="13">
        <f t="shared" ref="I45:J45" si="21">I46</f>
        <v>269.39999999999998</v>
      </c>
      <c r="J45" s="13">
        <f t="shared" si="21"/>
        <v>269.39999999999998</v>
      </c>
    </row>
    <row r="46" spans="2:10" ht="15" customHeight="1" x14ac:dyDescent="0.25">
      <c r="B46" s="19" t="s">
        <v>63</v>
      </c>
      <c r="C46" s="5">
        <v>890</v>
      </c>
      <c r="D46" s="11" t="s">
        <v>25</v>
      </c>
      <c r="E46" s="11">
        <v>13</v>
      </c>
      <c r="F46" s="9" t="s">
        <v>67</v>
      </c>
      <c r="G46" s="9">
        <v>540</v>
      </c>
      <c r="H46" s="13">
        <v>269.39999999999998</v>
      </c>
      <c r="I46" s="13">
        <v>269.39999999999998</v>
      </c>
      <c r="J46" s="13">
        <v>269.39999999999998</v>
      </c>
    </row>
    <row r="47" spans="2:10" x14ac:dyDescent="0.25">
      <c r="B47" s="4" t="s">
        <v>22</v>
      </c>
      <c r="C47" s="3">
        <v>890</v>
      </c>
      <c r="D47" s="10" t="s">
        <v>27</v>
      </c>
      <c r="E47" s="10" t="s">
        <v>26</v>
      </c>
      <c r="F47" s="8"/>
      <c r="G47" s="8"/>
      <c r="H47" s="12">
        <f>H48</f>
        <v>133</v>
      </c>
      <c r="I47" s="12">
        <f t="shared" ref="I47:J47" si="22">I48</f>
        <v>138.9</v>
      </c>
      <c r="J47" s="12">
        <f t="shared" si="22"/>
        <v>143.80000000000001</v>
      </c>
    </row>
    <row r="48" spans="2:10" x14ac:dyDescent="0.25">
      <c r="B48" s="4" t="s">
        <v>7</v>
      </c>
      <c r="C48" s="3">
        <v>890</v>
      </c>
      <c r="D48" s="10" t="s">
        <v>27</v>
      </c>
      <c r="E48" s="10" t="s">
        <v>30</v>
      </c>
      <c r="F48" s="8"/>
      <c r="G48" s="8"/>
      <c r="H48" s="12">
        <f>H49</f>
        <v>133</v>
      </c>
      <c r="I48" s="12">
        <f t="shared" ref="I48:J48" si="23">I49</f>
        <v>138.9</v>
      </c>
      <c r="J48" s="12">
        <f t="shared" si="23"/>
        <v>143.80000000000001</v>
      </c>
    </row>
    <row r="49" spans="2:10" ht="45" x14ac:dyDescent="0.25">
      <c r="B49" s="19" t="s">
        <v>43</v>
      </c>
      <c r="C49" s="5">
        <v>890</v>
      </c>
      <c r="D49" s="11" t="s">
        <v>27</v>
      </c>
      <c r="E49" s="11" t="s">
        <v>30</v>
      </c>
      <c r="F49" s="9" t="s">
        <v>44</v>
      </c>
      <c r="G49" s="9"/>
      <c r="H49" s="13">
        <f>H50</f>
        <v>133</v>
      </c>
      <c r="I49" s="13">
        <f t="shared" ref="I49:J49" si="24">I50</f>
        <v>138.9</v>
      </c>
      <c r="J49" s="13">
        <f t="shared" si="24"/>
        <v>143.80000000000001</v>
      </c>
    </row>
    <row r="50" spans="2:10" ht="45" x14ac:dyDescent="0.25">
      <c r="B50" s="19" t="s">
        <v>45</v>
      </c>
      <c r="C50" s="5">
        <v>890</v>
      </c>
      <c r="D50" s="11" t="s">
        <v>27</v>
      </c>
      <c r="E50" s="11" t="s">
        <v>30</v>
      </c>
      <c r="F50" s="9" t="s">
        <v>46</v>
      </c>
      <c r="G50" s="9"/>
      <c r="H50" s="13">
        <f>H51</f>
        <v>133</v>
      </c>
      <c r="I50" s="13">
        <f t="shared" ref="I50:J50" si="25">I51</f>
        <v>138.9</v>
      </c>
      <c r="J50" s="13">
        <f t="shared" si="25"/>
        <v>143.80000000000001</v>
      </c>
    </row>
    <row r="51" spans="2:10" ht="28.5" customHeight="1" x14ac:dyDescent="0.25">
      <c r="B51" s="19" t="s">
        <v>68</v>
      </c>
      <c r="C51" s="5">
        <v>890</v>
      </c>
      <c r="D51" s="11" t="s">
        <v>27</v>
      </c>
      <c r="E51" s="11" t="s">
        <v>30</v>
      </c>
      <c r="F51" s="9" t="s">
        <v>69</v>
      </c>
      <c r="G51" s="9"/>
      <c r="H51" s="13">
        <f>H52+H53</f>
        <v>133</v>
      </c>
      <c r="I51" s="13">
        <f t="shared" ref="I51:J51" si="26">I52+I53</f>
        <v>138.9</v>
      </c>
      <c r="J51" s="13">
        <f t="shared" si="26"/>
        <v>143.80000000000001</v>
      </c>
    </row>
    <row r="52" spans="2:10" ht="30" x14ac:dyDescent="0.25">
      <c r="B52" s="19" t="s">
        <v>49</v>
      </c>
      <c r="C52" s="5">
        <v>890</v>
      </c>
      <c r="D52" s="11" t="s">
        <v>27</v>
      </c>
      <c r="E52" s="11" t="s">
        <v>30</v>
      </c>
      <c r="F52" s="9" t="s">
        <v>69</v>
      </c>
      <c r="G52" s="9">
        <v>120</v>
      </c>
      <c r="H52" s="13">
        <v>110.8</v>
      </c>
      <c r="I52" s="13">
        <v>110.8</v>
      </c>
      <c r="J52" s="13">
        <v>110.8</v>
      </c>
    </row>
    <row r="53" spans="2:10" ht="30" customHeight="1" x14ac:dyDescent="0.25">
      <c r="B53" s="19" t="s">
        <v>52</v>
      </c>
      <c r="C53" s="5">
        <v>890</v>
      </c>
      <c r="D53" s="11" t="s">
        <v>27</v>
      </c>
      <c r="E53" s="11" t="s">
        <v>30</v>
      </c>
      <c r="F53" s="9" t="s">
        <v>69</v>
      </c>
      <c r="G53" s="9">
        <v>240</v>
      </c>
      <c r="H53" s="13">
        <v>22.2</v>
      </c>
      <c r="I53" s="13">
        <v>28.1</v>
      </c>
      <c r="J53" s="13">
        <v>33</v>
      </c>
    </row>
    <row r="54" spans="2:10" ht="28.5" x14ac:dyDescent="0.25">
      <c r="B54" s="4" t="s">
        <v>70</v>
      </c>
      <c r="C54" s="3">
        <v>890</v>
      </c>
      <c r="D54" s="10" t="s">
        <v>30</v>
      </c>
      <c r="E54" s="10" t="s">
        <v>26</v>
      </c>
      <c r="F54" s="8"/>
      <c r="G54" s="8"/>
      <c r="H54" s="12">
        <f>H55</f>
        <v>405.8</v>
      </c>
      <c r="I54" s="12">
        <f t="shared" ref="I54:J54" si="27">I55</f>
        <v>100</v>
      </c>
      <c r="J54" s="12">
        <f t="shared" si="27"/>
        <v>100</v>
      </c>
    </row>
    <row r="55" spans="2:10" ht="42.75" customHeight="1" x14ac:dyDescent="0.25">
      <c r="B55" s="4" t="s">
        <v>8</v>
      </c>
      <c r="C55" s="3">
        <v>890</v>
      </c>
      <c r="D55" s="10" t="s">
        <v>30</v>
      </c>
      <c r="E55" s="10" t="s">
        <v>31</v>
      </c>
      <c r="F55" s="8"/>
      <c r="G55" s="8"/>
      <c r="H55" s="12">
        <f>H56</f>
        <v>405.8</v>
      </c>
      <c r="I55" s="12">
        <f t="shared" ref="I55:J56" si="28">I56</f>
        <v>100</v>
      </c>
      <c r="J55" s="12">
        <f t="shared" si="28"/>
        <v>100</v>
      </c>
    </row>
    <row r="56" spans="2:10" ht="45" x14ac:dyDescent="0.25">
      <c r="B56" s="19" t="s">
        <v>43</v>
      </c>
      <c r="C56" s="5">
        <v>890</v>
      </c>
      <c r="D56" s="11" t="s">
        <v>30</v>
      </c>
      <c r="E56" s="11" t="s">
        <v>31</v>
      </c>
      <c r="F56" s="9" t="s">
        <v>44</v>
      </c>
      <c r="G56" s="9"/>
      <c r="H56" s="13">
        <f>H57</f>
        <v>405.8</v>
      </c>
      <c r="I56" s="38">
        <f t="shared" si="28"/>
        <v>100</v>
      </c>
      <c r="J56" s="38">
        <f t="shared" si="28"/>
        <v>100</v>
      </c>
    </row>
    <row r="57" spans="2:10" ht="45" x14ac:dyDescent="0.25">
      <c r="B57" s="19" t="s">
        <v>71</v>
      </c>
      <c r="C57" s="5">
        <v>890</v>
      </c>
      <c r="D57" s="11" t="s">
        <v>30</v>
      </c>
      <c r="E57" s="11">
        <v>10</v>
      </c>
      <c r="F57" s="9" t="s">
        <v>72</v>
      </c>
      <c r="G57" s="8"/>
      <c r="H57" s="13">
        <f>H58</f>
        <v>405.8</v>
      </c>
      <c r="I57" s="13">
        <f t="shared" ref="I57:J57" si="29">I58</f>
        <v>100</v>
      </c>
      <c r="J57" s="13">
        <f t="shared" si="29"/>
        <v>100</v>
      </c>
    </row>
    <row r="58" spans="2:10" ht="30" customHeight="1" x14ac:dyDescent="0.25">
      <c r="B58" s="19" t="s">
        <v>73</v>
      </c>
      <c r="C58" s="5">
        <v>890</v>
      </c>
      <c r="D58" s="11" t="s">
        <v>30</v>
      </c>
      <c r="E58" s="11">
        <v>10</v>
      </c>
      <c r="F58" s="9" t="s">
        <v>74</v>
      </c>
      <c r="G58" s="8"/>
      <c r="H58" s="13">
        <f>H59</f>
        <v>405.8</v>
      </c>
      <c r="I58" s="13">
        <f t="shared" ref="I58:J58" si="30">I59</f>
        <v>100</v>
      </c>
      <c r="J58" s="13">
        <f t="shared" si="30"/>
        <v>100</v>
      </c>
    </row>
    <row r="59" spans="2:10" ht="30" customHeight="1" x14ac:dyDescent="0.25">
      <c r="B59" s="19" t="s">
        <v>52</v>
      </c>
      <c r="C59" s="5">
        <v>890</v>
      </c>
      <c r="D59" s="11" t="s">
        <v>30</v>
      </c>
      <c r="E59" s="11">
        <v>10</v>
      </c>
      <c r="F59" s="9" t="s">
        <v>74</v>
      </c>
      <c r="G59" s="9">
        <v>240</v>
      </c>
      <c r="H59" s="13">
        <v>405.8</v>
      </c>
      <c r="I59" s="13">
        <v>100</v>
      </c>
      <c r="J59" s="13">
        <v>100</v>
      </c>
    </row>
    <row r="60" spans="2:10" x14ac:dyDescent="0.25">
      <c r="B60" s="4" t="s">
        <v>24</v>
      </c>
      <c r="C60" s="3">
        <v>890</v>
      </c>
      <c r="D60" s="10" t="s">
        <v>28</v>
      </c>
      <c r="E60" s="10" t="s">
        <v>26</v>
      </c>
      <c r="F60" s="8"/>
      <c r="G60" s="8"/>
      <c r="H60" s="12">
        <f>H61+H70</f>
        <v>3673.2</v>
      </c>
      <c r="I60" s="12">
        <f t="shared" ref="I60:J60" si="31">I61+I70</f>
        <v>2538.3000000000002</v>
      </c>
      <c r="J60" s="12">
        <f t="shared" si="31"/>
        <v>2688.3</v>
      </c>
    </row>
    <row r="61" spans="2:10" x14ac:dyDescent="0.25">
      <c r="B61" s="4" t="s">
        <v>9</v>
      </c>
      <c r="C61" s="3">
        <v>890</v>
      </c>
      <c r="D61" s="10" t="s">
        <v>28</v>
      </c>
      <c r="E61" s="10" t="s">
        <v>32</v>
      </c>
      <c r="F61" s="8"/>
      <c r="G61" s="8"/>
      <c r="H61" s="12">
        <f>H62</f>
        <v>3270.8999999999996</v>
      </c>
      <c r="I61" s="12">
        <f t="shared" ref="I61:J61" si="32">I62</f>
        <v>2537.3000000000002</v>
      </c>
      <c r="J61" s="12">
        <f t="shared" si="32"/>
        <v>2687.3</v>
      </c>
    </row>
    <row r="62" spans="2:10" ht="45" x14ac:dyDescent="0.25">
      <c r="B62" s="19" t="s">
        <v>43</v>
      </c>
      <c r="C62" s="5">
        <v>890</v>
      </c>
      <c r="D62" s="11" t="s">
        <v>28</v>
      </c>
      <c r="E62" s="11" t="s">
        <v>32</v>
      </c>
      <c r="F62" s="9" t="s">
        <v>44</v>
      </c>
      <c r="G62" s="9"/>
      <c r="H62" s="13">
        <f>H63</f>
        <v>3270.8999999999996</v>
      </c>
      <c r="I62" s="13">
        <f t="shared" ref="I62:J62" si="33">I63</f>
        <v>2537.3000000000002</v>
      </c>
      <c r="J62" s="13">
        <f t="shared" si="33"/>
        <v>2687.3</v>
      </c>
    </row>
    <row r="63" spans="2:10" ht="45" x14ac:dyDescent="0.25">
      <c r="B63" s="19" t="s">
        <v>75</v>
      </c>
      <c r="C63" s="5">
        <v>890</v>
      </c>
      <c r="D63" s="11" t="s">
        <v>28</v>
      </c>
      <c r="E63" s="11" t="s">
        <v>32</v>
      </c>
      <c r="F63" s="9" t="s">
        <v>76</v>
      </c>
      <c r="G63" s="9"/>
      <c r="H63" s="13">
        <f>H64+H66+H68</f>
        <v>3270.8999999999996</v>
      </c>
      <c r="I63" s="13">
        <f>I64+I66+I68</f>
        <v>2537.3000000000002</v>
      </c>
      <c r="J63" s="13">
        <f>J64+J66+J68</f>
        <v>2687.3</v>
      </c>
    </row>
    <row r="64" spans="2:10" ht="90" x14ac:dyDescent="0.25">
      <c r="B64" s="19" t="s">
        <v>77</v>
      </c>
      <c r="C64" s="5">
        <v>890</v>
      </c>
      <c r="D64" s="11" t="s">
        <v>28</v>
      </c>
      <c r="E64" s="11" t="s">
        <v>32</v>
      </c>
      <c r="F64" s="9" t="s">
        <v>78</v>
      </c>
      <c r="G64" s="9"/>
      <c r="H64" s="13">
        <f>H65</f>
        <v>1938.5</v>
      </c>
      <c r="I64" s="13">
        <f t="shared" ref="I64:J64" si="34">I65</f>
        <v>1680.5</v>
      </c>
      <c r="J64" s="13">
        <f t="shared" si="34"/>
        <v>1680.5</v>
      </c>
    </row>
    <row r="65" spans="2:10" ht="30" customHeight="1" x14ac:dyDescent="0.25">
      <c r="B65" s="19" t="s">
        <v>52</v>
      </c>
      <c r="C65" s="5">
        <v>890</v>
      </c>
      <c r="D65" s="11" t="s">
        <v>28</v>
      </c>
      <c r="E65" s="11" t="s">
        <v>32</v>
      </c>
      <c r="F65" s="9" t="s">
        <v>78</v>
      </c>
      <c r="G65" s="9">
        <v>240</v>
      </c>
      <c r="H65" s="13">
        <v>1938.5</v>
      </c>
      <c r="I65" s="13">
        <v>1680.5</v>
      </c>
      <c r="J65" s="13">
        <v>1680.5</v>
      </c>
    </row>
    <row r="66" spans="2:10" ht="105" x14ac:dyDescent="0.25">
      <c r="B66" s="19" t="s">
        <v>79</v>
      </c>
      <c r="C66" s="5">
        <v>890</v>
      </c>
      <c r="D66" s="11" t="s">
        <v>28</v>
      </c>
      <c r="E66" s="11" t="s">
        <v>32</v>
      </c>
      <c r="F66" s="9" t="s">
        <v>80</v>
      </c>
      <c r="G66" s="9"/>
      <c r="H66" s="13">
        <f>H67</f>
        <v>457.1</v>
      </c>
      <c r="I66" s="13">
        <f t="shared" ref="I66:J66" si="35">I67</f>
        <v>856.8</v>
      </c>
      <c r="J66" s="13">
        <f t="shared" si="35"/>
        <v>1006.8</v>
      </c>
    </row>
    <row r="67" spans="2:10" ht="30" customHeight="1" x14ac:dyDescent="0.25">
      <c r="B67" s="19" t="s">
        <v>52</v>
      </c>
      <c r="C67" s="5">
        <v>890</v>
      </c>
      <c r="D67" s="11" t="s">
        <v>28</v>
      </c>
      <c r="E67" s="11" t="s">
        <v>32</v>
      </c>
      <c r="F67" s="9" t="s">
        <v>80</v>
      </c>
      <c r="G67" s="9">
        <v>240</v>
      </c>
      <c r="H67" s="13">
        <v>457.1</v>
      </c>
      <c r="I67" s="13">
        <v>856.8</v>
      </c>
      <c r="J67" s="13">
        <v>1006.8</v>
      </c>
    </row>
    <row r="68" spans="2:10" ht="90" x14ac:dyDescent="0.25">
      <c r="B68" s="19" t="s">
        <v>81</v>
      </c>
      <c r="C68" s="5">
        <v>890</v>
      </c>
      <c r="D68" s="11" t="s">
        <v>28</v>
      </c>
      <c r="E68" s="11" t="s">
        <v>32</v>
      </c>
      <c r="F68" s="9" t="s">
        <v>82</v>
      </c>
      <c r="G68" s="9"/>
      <c r="H68" s="13">
        <f>H69</f>
        <v>875.3</v>
      </c>
      <c r="I68" s="13">
        <f t="shared" ref="I68:J68" si="36">I69</f>
        <v>0</v>
      </c>
      <c r="J68" s="13">
        <f t="shared" si="36"/>
        <v>0</v>
      </c>
    </row>
    <row r="69" spans="2:10" ht="30" customHeight="1" x14ac:dyDescent="0.25">
      <c r="B69" s="19" t="s">
        <v>52</v>
      </c>
      <c r="C69" s="5">
        <v>890</v>
      </c>
      <c r="D69" s="11" t="s">
        <v>28</v>
      </c>
      <c r="E69" s="11" t="s">
        <v>32</v>
      </c>
      <c r="F69" s="9" t="s">
        <v>82</v>
      </c>
      <c r="G69" s="9">
        <v>240</v>
      </c>
      <c r="H69" s="13">
        <v>875.3</v>
      </c>
      <c r="I69" s="13">
        <v>0</v>
      </c>
      <c r="J69" s="13">
        <v>0</v>
      </c>
    </row>
    <row r="70" spans="2:10" ht="30" customHeight="1" x14ac:dyDescent="0.25">
      <c r="B70" s="4" t="s">
        <v>10</v>
      </c>
      <c r="C70" s="3">
        <v>890</v>
      </c>
      <c r="D70" s="10" t="s">
        <v>28</v>
      </c>
      <c r="E70" s="10">
        <v>12</v>
      </c>
      <c r="F70" s="9"/>
      <c r="G70" s="9"/>
      <c r="H70" s="12">
        <f>H71</f>
        <v>402.3</v>
      </c>
      <c r="I70" s="12">
        <f t="shared" ref="I70:J70" si="37">I71</f>
        <v>1</v>
      </c>
      <c r="J70" s="12">
        <f t="shared" si="37"/>
        <v>1</v>
      </c>
    </row>
    <row r="71" spans="2:10" ht="45" x14ac:dyDescent="0.25">
      <c r="B71" s="19" t="s">
        <v>43</v>
      </c>
      <c r="C71" s="5">
        <v>890</v>
      </c>
      <c r="D71" s="11" t="s">
        <v>28</v>
      </c>
      <c r="E71" s="11">
        <v>12</v>
      </c>
      <c r="F71" s="9" t="s">
        <v>44</v>
      </c>
      <c r="G71" s="9"/>
      <c r="H71" s="13">
        <f>H72</f>
        <v>402.3</v>
      </c>
      <c r="I71" s="13">
        <f t="shared" ref="I71:J71" si="38">I72</f>
        <v>1</v>
      </c>
      <c r="J71" s="13">
        <f t="shared" si="38"/>
        <v>1</v>
      </c>
    </row>
    <row r="72" spans="2:10" ht="45" x14ac:dyDescent="0.25">
      <c r="B72" s="19" t="s">
        <v>83</v>
      </c>
      <c r="C72" s="5">
        <v>890</v>
      </c>
      <c r="D72" s="11" t="s">
        <v>28</v>
      </c>
      <c r="E72" s="11">
        <v>12</v>
      </c>
      <c r="F72" s="9" t="s">
        <v>84</v>
      </c>
      <c r="G72" s="9"/>
      <c r="H72" s="13">
        <f>H73+H75+H79+H77</f>
        <v>402.3</v>
      </c>
      <c r="I72" s="22">
        <f t="shared" ref="I72:J72" si="39">I73+I75+I79+I77</f>
        <v>1</v>
      </c>
      <c r="J72" s="22">
        <f t="shared" si="39"/>
        <v>1</v>
      </c>
    </row>
    <row r="73" spans="2:10" ht="45" customHeight="1" x14ac:dyDescent="0.25">
      <c r="B73" s="23" t="s">
        <v>127</v>
      </c>
      <c r="C73" s="24">
        <v>890</v>
      </c>
      <c r="D73" s="25" t="s">
        <v>28</v>
      </c>
      <c r="E73" s="25">
        <v>12</v>
      </c>
      <c r="F73" s="26" t="s">
        <v>130</v>
      </c>
      <c r="G73" s="26"/>
      <c r="H73" s="22">
        <f>H74</f>
        <v>18.8</v>
      </c>
      <c r="I73" s="22">
        <f t="shared" ref="I73:J73" si="40">I74</f>
        <v>0</v>
      </c>
      <c r="J73" s="22">
        <f t="shared" si="40"/>
        <v>0</v>
      </c>
    </row>
    <row r="74" spans="2:10" ht="30" customHeight="1" x14ac:dyDescent="0.25">
      <c r="B74" s="23" t="s">
        <v>52</v>
      </c>
      <c r="C74" s="24">
        <v>890</v>
      </c>
      <c r="D74" s="25" t="s">
        <v>28</v>
      </c>
      <c r="E74" s="25">
        <v>12</v>
      </c>
      <c r="F74" s="26" t="s">
        <v>130</v>
      </c>
      <c r="G74" s="26">
        <v>240</v>
      </c>
      <c r="H74" s="22">
        <v>18.8</v>
      </c>
      <c r="I74" s="22">
        <v>0</v>
      </c>
      <c r="J74" s="22">
        <v>0</v>
      </c>
    </row>
    <row r="75" spans="2:10" ht="45" customHeight="1" x14ac:dyDescent="0.25">
      <c r="B75" s="23" t="s">
        <v>128</v>
      </c>
      <c r="C75" s="24">
        <v>890</v>
      </c>
      <c r="D75" s="25" t="s">
        <v>28</v>
      </c>
      <c r="E75" s="25">
        <v>12</v>
      </c>
      <c r="F75" s="26" t="s">
        <v>131</v>
      </c>
      <c r="G75" s="26"/>
      <c r="H75" s="22">
        <f>H76</f>
        <v>89.5</v>
      </c>
      <c r="I75" s="22">
        <f t="shared" ref="I75:J75" si="41">I76</f>
        <v>0</v>
      </c>
      <c r="J75" s="22">
        <f t="shared" si="41"/>
        <v>0</v>
      </c>
    </row>
    <row r="76" spans="2:10" ht="30" customHeight="1" x14ac:dyDescent="0.25">
      <c r="B76" s="23" t="s">
        <v>52</v>
      </c>
      <c r="C76" s="24">
        <v>890</v>
      </c>
      <c r="D76" s="25" t="s">
        <v>28</v>
      </c>
      <c r="E76" s="25">
        <v>12</v>
      </c>
      <c r="F76" s="26" t="s">
        <v>131</v>
      </c>
      <c r="G76" s="26">
        <v>240</v>
      </c>
      <c r="H76" s="22">
        <v>89.5</v>
      </c>
      <c r="I76" s="22">
        <v>0</v>
      </c>
      <c r="J76" s="22">
        <v>0</v>
      </c>
    </row>
    <row r="77" spans="2:10" ht="30" customHeight="1" x14ac:dyDescent="0.25">
      <c r="B77" s="20" t="s">
        <v>121</v>
      </c>
      <c r="C77" s="15">
        <v>890</v>
      </c>
      <c r="D77" s="16" t="s">
        <v>28</v>
      </c>
      <c r="E77" s="16" t="s">
        <v>122</v>
      </c>
      <c r="F77" s="17" t="s">
        <v>123</v>
      </c>
      <c r="G77" s="17"/>
      <c r="H77" s="18">
        <f>H78</f>
        <v>210</v>
      </c>
      <c r="I77" s="18">
        <f>I78</f>
        <v>0</v>
      </c>
      <c r="J77" s="18">
        <f>J78</f>
        <v>0</v>
      </c>
    </row>
    <row r="78" spans="2:10" ht="30" customHeight="1" x14ac:dyDescent="0.25">
      <c r="B78" s="20" t="s">
        <v>52</v>
      </c>
      <c r="C78" s="15">
        <v>890</v>
      </c>
      <c r="D78" s="16" t="s">
        <v>28</v>
      </c>
      <c r="E78" s="16" t="s">
        <v>122</v>
      </c>
      <c r="F78" s="17" t="s">
        <v>123</v>
      </c>
      <c r="G78" s="17">
        <v>240</v>
      </c>
      <c r="H78" s="18">
        <v>210</v>
      </c>
      <c r="I78" s="18">
        <v>0</v>
      </c>
      <c r="J78" s="18">
        <v>0</v>
      </c>
    </row>
    <row r="79" spans="2:10" ht="30" x14ac:dyDescent="0.25">
      <c r="B79" s="19" t="s">
        <v>85</v>
      </c>
      <c r="C79" s="5">
        <v>890</v>
      </c>
      <c r="D79" s="11" t="s">
        <v>28</v>
      </c>
      <c r="E79" s="11">
        <v>12</v>
      </c>
      <c r="F79" s="9" t="s">
        <v>86</v>
      </c>
      <c r="G79" s="9"/>
      <c r="H79" s="13">
        <f>H80</f>
        <v>84</v>
      </c>
      <c r="I79" s="13">
        <f t="shared" ref="I79:J79" si="42">I80</f>
        <v>1</v>
      </c>
      <c r="J79" s="13">
        <f t="shared" si="42"/>
        <v>1</v>
      </c>
    </row>
    <row r="80" spans="2:10" ht="30" customHeight="1" x14ac:dyDescent="0.25">
      <c r="B80" s="19" t="s">
        <v>87</v>
      </c>
      <c r="C80" s="5">
        <v>890</v>
      </c>
      <c r="D80" s="11" t="s">
        <v>28</v>
      </c>
      <c r="E80" s="11">
        <v>12</v>
      </c>
      <c r="F80" s="9" t="s">
        <v>86</v>
      </c>
      <c r="G80" s="9">
        <v>240</v>
      </c>
      <c r="H80" s="13">
        <v>84</v>
      </c>
      <c r="I80" s="13">
        <v>1</v>
      </c>
      <c r="J80" s="13">
        <v>1</v>
      </c>
    </row>
    <row r="81" spans="2:10" ht="15" customHeight="1" x14ac:dyDescent="0.25">
      <c r="B81" s="4" t="s">
        <v>11</v>
      </c>
      <c r="C81" s="3">
        <v>890</v>
      </c>
      <c r="D81" s="10" t="s">
        <v>33</v>
      </c>
      <c r="E81" s="10" t="s">
        <v>26</v>
      </c>
      <c r="F81" s="9"/>
      <c r="G81" s="9"/>
      <c r="H81" s="12">
        <f>H82+H88+H96+H114</f>
        <v>3236</v>
      </c>
      <c r="I81" s="12">
        <f>I82+I88+I96+I114</f>
        <v>996.2</v>
      </c>
      <c r="J81" s="12">
        <f>J82+J88+J96+J114</f>
        <v>911.19999999999993</v>
      </c>
    </row>
    <row r="82" spans="2:10" x14ac:dyDescent="0.25">
      <c r="B82" s="4" t="s">
        <v>12</v>
      </c>
      <c r="C82" s="3">
        <v>890</v>
      </c>
      <c r="D82" s="10" t="s">
        <v>33</v>
      </c>
      <c r="E82" s="10" t="s">
        <v>25</v>
      </c>
      <c r="F82" s="8"/>
      <c r="G82" s="8"/>
      <c r="H82" s="12">
        <f>H83</f>
        <v>587</v>
      </c>
      <c r="I82" s="12">
        <f t="shared" ref="I82:J82" si="43">I83</f>
        <v>143.80000000000001</v>
      </c>
      <c r="J82" s="12">
        <f t="shared" si="43"/>
        <v>53.8</v>
      </c>
    </row>
    <row r="83" spans="2:10" ht="29.25" customHeight="1" x14ac:dyDescent="0.25">
      <c r="B83" s="56" t="s">
        <v>43</v>
      </c>
      <c r="C83" s="57">
        <v>890</v>
      </c>
      <c r="D83" s="58" t="s">
        <v>33</v>
      </c>
      <c r="E83" s="58" t="s">
        <v>25</v>
      </c>
      <c r="F83" s="55" t="s">
        <v>44</v>
      </c>
      <c r="G83" s="55"/>
      <c r="H83" s="54">
        <f>H85</f>
        <v>587</v>
      </c>
      <c r="I83" s="54">
        <f t="shared" ref="I83:J83" si="44">I85</f>
        <v>143.80000000000001</v>
      </c>
      <c r="J83" s="54">
        <f t="shared" si="44"/>
        <v>53.8</v>
      </c>
    </row>
    <row r="84" spans="2:10" x14ac:dyDescent="0.25">
      <c r="B84" s="56"/>
      <c r="C84" s="57"/>
      <c r="D84" s="58"/>
      <c r="E84" s="58"/>
      <c r="F84" s="55"/>
      <c r="G84" s="55"/>
      <c r="H84" s="54"/>
      <c r="I84" s="54"/>
      <c r="J84" s="54"/>
    </row>
    <row r="85" spans="2:10" ht="45" x14ac:dyDescent="0.25">
      <c r="B85" s="19" t="s">
        <v>88</v>
      </c>
      <c r="C85" s="5">
        <v>890</v>
      </c>
      <c r="D85" s="11" t="s">
        <v>33</v>
      </c>
      <c r="E85" s="11" t="s">
        <v>25</v>
      </c>
      <c r="F85" s="9" t="s">
        <v>89</v>
      </c>
      <c r="G85" s="9"/>
      <c r="H85" s="13">
        <f>H86</f>
        <v>587</v>
      </c>
      <c r="I85" s="13">
        <f t="shared" ref="I85:J85" si="45">I86</f>
        <v>143.80000000000001</v>
      </c>
      <c r="J85" s="13">
        <f t="shared" si="45"/>
        <v>53.8</v>
      </c>
    </row>
    <row r="86" spans="2:10" ht="30" x14ac:dyDescent="0.25">
      <c r="B86" s="19" t="s">
        <v>90</v>
      </c>
      <c r="C86" s="5">
        <v>890</v>
      </c>
      <c r="D86" s="11" t="s">
        <v>33</v>
      </c>
      <c r="E86" s="11" t="s">
        <v>25</v>
      </c>
      <c r="F86" s="9" t="s">
        <v>91</v>
      </c>
      <c r="G86" s="9"/>
      <c r="H86" s="13">
        <f>H87</f>
        <v>587</v>
      </c>
      <c r="I86" s="13">
        <f t="shared" ref="I86:J86" si="46">I87</f>
        <v>143.80000000000001</v>
      </c>
      <c r="J86" s="13">
        <f t="shared" si="46"/>
        <v>53.8</v>
      </c>
    </row>
    <row r="87" spans="2:10" ht="30" customHeight="1" x14ac:dyDescent="0.25">
      <c r="B87" s="19" t="s">
        <v>52</v>
      </c>
      <c r="C87" s="5">
        <v>890</v>
      </c>
      <c r="D87" s="11" t="s">
        <v>33</v>
      </c>
      <c r="E87" s="11" t="s">
        <v>25</v>
      </c>
      <c r="F87" s="9" t="s">
        <v>91</v>
      </c>
      <c r="G87" s="9">
        <v>240</v>
      </c>
      <c r="H87" s="13">
        <v>587</v>
      </c>
      <c r="I87" s="13">
        <v>143.80000000000001</v>
      </c>
      <c r="J87" s="13">
        <v>53.8</v>
      </c>
    </row>
    <row r="88" spans="2:10" x14ac:dyDescent="0.25">
      <c r="B88" s="4" t="s">
        <v>13</v>
      </c>
      <c r="C88" s="3">
        <v>890</v>
      </c>
      <c r="D88" s="10" t="s">
        <v>33</v>
      </c>
      <c r="E88" s="10" t="s">
        <v>27</v>
      </c>
      <c r="F88" s="8"/>
      <c r="G88" s="8"/>
      <c r="H88" s="12">
        <f>H89</f>
        <v>209.6</v>
      </c>
      <c r="I88" s="12">
        <f t="shared" ref="I88:J88" si="47">I89</f>
        <v>0</v>
      </c>
      <c r="J88" s="12">
        <f t="shared" si="47"/>
        <v>0</v>
      </c>
    </row>
    <row r="89" spans="2:10" ht="45" x14ac:dyDescent="0.25">
      <c r="B89" s="19" t="s">
        <v>43</v>
      </c>
      <c r="C89" s="5">
        <v>890</v>
      </c>
      <c r="D89" s="11" t="s">
        <v>33</v>
      </c>
      <c r="E89" s="11" t="s">
        <v>27</v>
      </c>
      <c r="F89" s="9" t="s">
        <v>44</v>
      </c>
      <c r="G89" s="9"/>
      <c r="H89" s="13">
        <f>H93+H90</f>
        <v>209.6</v>
      </c>
      <c r="I89" s="27">
        <f t="shared" ref="I89:J89" si="48">I93+I90</f>
        <v>0</v>
      </c>
      <c r="J89" s="27">
        <f t="shared" si="48"/>
        <v>0</v>
      </c>
    </row>
    <row r="90" spans="2:10" ht="60" x14ac:dyDescent="0.25">
      <c r="B90" s="28" t="s">
        <v>92</v>
      </c>
      <c r="C90" s="29">
        <v>890</v>
      </c>
      <c r="D90" s="30" t="s">
        <v>33</v>
      </c>
      <c r="E90" s="30" t="s">
        <v>27</v>
      </c>
      <c r="F90" s="31" t="s">
        <v>93</v>
      </c>
      <c r="G90" s="31"/>
      <c r="H90" s="27">
        <f>H91</f>
        <v>49.6</v>
      </c>
      <c r="I90" s="27">
        <f t="shared" ref="I90:J90" si="49">I91</f>
        <v>0</v>
      </c>
      <c r="J90" s="27">
        <f t="shared" si="49"/>
        <v>0</v>
      </c>
    </row>
    <row r="91" spans="2:10" ht="30" customHeight="1" x14ac:dyDescent="0.25">
      <c r="B91" s="28" t="s">
        <v>132</v>
      </c>
      <c r="C91" s="29">
        <v>890</v>
      </c>
      <c r="D91" s="30" t="s">
        <v>33</v>
      </c>
      <c r="E91" s="30" t="s">
        <v>27</v>
      </c>
      <c r="F91" s="31" t="s">
        <v>133</v>
      </c>
      <c r="G91" s="31"/>
      <c r="H91" s="27">
        <f>H92</f>
        <v>49.6</v>
      </c>
      <c r="I91" s="27">
        <f t="shared" ref="I91:J91" si="50">I92</f>
        <v>0</v>
      </c>
      <c r="J91" s="27">
        <f t="shared" si="50"/>
        <v>0</v>
      </c>
    </row>
    <row r="92" spans="2:10" ht="30" customHeight="1" x14ac:dyDescent="0.25">
      <c r="B92" s="28" t="s">
        <v>52</v>
      </c>
      <c r="C92" s="29">
        <v>890</v>
      </c>
      <c r="D92" s="30" t="s">
        <v>33</v>
      </c>
      <c r="E92" s="30" t="s">
        <v>27</v>
      </c>
      <c r="F92" s="31" t="s">
        <v>133</v>
      </c>
      <c r="G92" s="31">
        <v>240</v>
      </c>
      <c r="H92" s="27">
        <v>49.6</v>
      </c>
      <c r="I92" s="27">
        <v>0</v>
      </c>
      <c r="J92" s="27">
        <v>0</v>
      </c>
    </row>
    <row r="93" spans="2:10" ht="30" customHeight="1" x14ac:dyDescent="0.25">
      <c r="B93" s="19" t="s">
        <v>117</v>
      </c>
      <c r="C93" s="5">
        <v>890</v>
      </c>
      <c r="D93" s="11" t="s">
        <v>33</v>
      </c>
      <c r="E93" s="11" t="s">
        <v>27</v>
      </c>
      <c r="F93" s="9" t="s">
        <v>118</v>
      </c>
      <c r="G93" s="9"/>
      <c r="H93" s="13">
        <f>H94</f>
        <v>160</v>
      </c>
      <c r="I93" s="13">
        <f>I94</f>
        <v>0</v>
      </c>
      <c r="J93" s="13">
        <f>J94</f>
        <v>0</v>
      </c>
    </row>
    <row r="94" spans="2:10" ht="15" customHeight="1" x14ac:dyDescent="0.25">
      <c r="B94" s="19" t="s">
        <v>108</v>
      </c>
      <c r="C94" s="5">
        <v>890</v>
      </c>
      <c r="D94" s="11" t="s">
        <v>33</v>
      </c>
      <c r="E94" s="11" t="s">
        <v>27</v>
      </c>
      <c r="F94" s="9" t="s">
        <v>119</v>
      </c>
      <c r="G94" s="9"/>
      <c r="H94" s="13">
        <f>H95</f>
        <v>160</v>
      </c>
      <c r="I94" s="13">
        <f t="shared" ref="I94:J94" si="51">I95</f>
        <v>0</v>
      </c>
      <c r="J94" s="13">
        <f t="shared" si="51"/>
        <v>0</v>
      </c>
    </row>
    <row r="95" spans="2:10" ht="30" customHeight="1" x14ac:dyDescent="0.25">
      <c r="B95" s="19" t="s">
        <v>52</v>
      </c>
      <c r="C95" s="5">
        <v>890</v>
      </c>
      <c r="D95" s="11" t="s">
        <v>33</v>
      </c>
      <c r="E95" s="11" t="s">
        <v>27</v>
      </c>
      <c r="F95" s="9" t="s">
        <v>119</v>
      </c>
      <c r="G95" s="9">
        <v>240</v>
      </c>
      <c r="H95" s="13">
        <v>160</v>
      </c>
      <c r="I95" s="13">
        <v>0</v>
      </c>
      <c r="J95" s="13">
        <v>0</v>
      </c>
    </row>
    <row r="96" spans="2:10" x14ac:dyDescent="0.25">
      <c r="B96" s="4" t="s">
        <v>14</v>
      </c>
      <c r="C96" s="3">
        <v>890</v>
      </c>
      <c r="D96" s="10" t="s">
        <v>33</v>
      </c>
      <c r="E96" s="10" t="s">
        <v>30</v>
      </c>
      <c r="F96" s="8"/>
      <c r="G96" s="8"/>
      <c r="H96" s="12">
        <f>H97</f>
        <v>2386.8000000000002</v>
      </c>
      <c r="I96" s="12">
        <f t="shared" ref="I96:J96" si="52">I97</f>
        <v>816.4</v>
      </c>
      <c r="J96" s="12">
        <f t="shared" si="52"/>
        <v>821.4</v>
      </c>
    </row>
    <row r="97" spans="2:10" ht="45" x14ac:dyDescent="0.25">
      <c r="B97" s="19" t="s">
        <v>43</v>
      </c>
      <c r="C97" s="5">
        <v>890</v>
      </c>
      <c r="D97" s="11" t="s">
        <v>33</v>
      </c>
      <c r="E97" s="11" t="s">
        <v>30</v>
      </c>
      <c r="F97" s="9" t="s">
        <v>44</v>
      </c>
      <c r="G97" s="9"/>
      <c r="H97" s="13">
        <f>H98+H111</f>
        <v>2386.8000000000002</v>
      </c>
      <c r="I97" s="13">
        <f>I98+I111</f>
        <v>816.4</v>
      </c>
      <c r="J97" s="13">
        <f>J98+J111</f>
        <v>821.4</v>
      </c>
    </row>
    <row r="98" spans="2:10" ht="60" x14ac:dyDescent="0.25">
      <c r="B98" s="19" t="s">
        <v>92</v>
      </c>
      <c r="C98" s="5">
        <v>890</v>
      </c>
      <c r="D98" s="11" t="s">
        <v>33</v>
      </c>
      <c r="E98" s="11" t="s">
        <v>30</v>
      </c>
      <c r="F98" s="9" t="s">
        <v>93</v>
      </c>
      <c r="G98" s="9"/>
      <c r="H98" s="13">
        <f>H103+H105+H107+H109+H99+H101</f>
        <v>1636.8</v>
      </c>
      <c r="I98" s="52">
        <f t="shared" ref="I98:J98" si="53">I103+I105+I107+I109+I99+I101</f>
        <v>816.4</v>
      </c>
      <c r="J98" s="52">
        <f t="shared" si="53"/>
        <v>821.4</v>
      </c>
    </row>
    <row r="99" spans="2:10" x14ac:dyDescent="0.25">
      <c r="B99" s="34" t="s">
        <v>134</v>
      </c>
      <c r="C99" s="32">
        <v>890</v>
      </c>
      <c r="D99" s="35" t="s">
        <v>33</v>
      </c>
      <c r="E99" s="35" t="s">
        <v>30</v>
      </c>
      <c r="F99" s="36" t="s">
        <v>135</v>
      </c>
      <c r="G99" s="36"/>
      <c r="H99" s="33">
        <f>H100</f>
        <v>146.6</v>
      </c>
      <c r="I99" s="33">
        <f t="shared" ref="I99:J99" si="54">I100</f>
        <v>0</v>
      </c>
      <c r="J99" s="33">
        <f t="shared" si="54"/>
        <v>0</v>
      </c>
    </row>
    <row r="100" spans="2:10" ht="30" customHeight="1" x14ac:dyDescent="0.25">
      <c r="B100" s="34" t="s">
        <v>52</v>
      </c>
      <c r="C100" s="32">
        <v>890</v>
      </c>
      <c r="D100" s="35" t="s">
        <v>33</v>
      </c>
      <c r="E100" s="35" t="s">
        <v>30</v>
      </c>
      <c r="F100" s="36" t="s">
        <v>135</v>
      </c>
      <c r="G100" s="36">
        <v>240</v>
      </c>
      <c r="H100" s="33">
        <v>146.6</v>
      </c>
      <c r="I100" s="33">
        <v>0</v>
      </c>
      <c r="J100" s="33">
        <v>0</v>
      </c>
    </row>
    <row r="101" spans="2:10" ht="30" customHeight="1" x14ac:dyDescent="0.25">
      <c r="B101" s="49" t="s">
        <v>132</v>
      </c>
      <c r="C101" s="48">
        <v>890</v>
      </c>
      <c r="D101" s="50" t="s">
        <v>33</v>
      </c>
      <c r="E101" s="50" t="s">
        <v>30</v>
      </c>
      <c r="F101" s="51" t="s">
        <v>133</v>
      </c>
      <c r="G101" s="51"/>
      <c r="H101" s="52">
        <f>H102</f>
        <v>151</v>
      </c>
      <c r="I101" s="52">
        <f t="shared" ref="I101:J101" si="55">I102</f>
        <v>0</v>
      </c>
      <c r="J101" s="52">
        <f t="shared" si="55"/>
        <v>0</v>
      </c>
    </row>
    <row r="102" spans="2:10" ht="30" customHeight="1" x14ac:dyDescent="0.25">
      <c r="B102" s="49" t="s">
        <v>52</v>
      </c>
      <c r="C102" s="48">
        <v>890</v>
      </c>
      <c r="D102" s="50" t="s">
        <v>33</v>
      </c>
      <c r="E102" s="50" t="s">
        <v>30</v>
      </c>
      <c r="F102" s="51" t="s">
        <v>133</v>
      </c>
      <c r="G102" s="51">
        <v>240</v>
      </c>
      <c r="H102" s="52">
        <v>151</v>
      </c>
      <c r="I102" s="52">
        <v>0</v>
      </c>
      <c r="J102" s="52">
        <v>0</v>
      </c>
    </row>
    <row r="103" spans="2:10" ht="15" customHeight="1" x14ac:dyDescent="0.25">
      <c r="B103" s="19" t="s">
        <v>96</v>
      </c>
      <c r="C103" s="5">
        <v>890</v>
      </c>
      <c r="D103" s="11" t="s">
        <v>33</v>
      </c>
      <c r="E103" s="11" t="s">
        <v>30</v>
      </c>
      <c r="F103" s="9" t="s">
        <v>97</v>
      </c>
      <c r="G103" s="9"/>
      <c r="H103" s="13">
        <f>H104</f>
        <v>589.5</v>
      </c>
      <c r="I103" s="13">
        <f t="shared" ref="I103:J103" si="56">I104</f>
        <v>116.1</v>
      </c>
      <c r="J103" s="13">
        <f t="shared" si="56"/>
        <v>111.1</v>
      </c>
    </row>
    <row r="104" spans="2:10" ht="30" customHeight="1" x14ac:dyDescent="0.25">
      <c r="B104" s="19" t="s">
        <v>52</v>
      </c>
      <c r="C104" s="5">
        <v>890</v>
      </c>
      <c r="D104" s="11" t="s">
        <v>33</v>
      </c>
      <c r="E104" s="11" t="s">
        <v>30</v>
      </c>
      <c r="F104" s="9" t="s">
        <v>97</v>
      </c>
      <c r="G104" s="9">
        <v>240</v>
      </c>
      <c r="H104" s="13">
        <v>589.5</v>
      </c>
      <c r="I104" s="13">
        <v>116.1</v>
      </c>
      <c r="J104" s="13">
        <v>111.1</v>
      </c>
    </row>
    <row r="105" spans="2:10" ht="45" x14ac:dyDescent="0.25">
      <c r="B105" s="19" t="s">
        <v>94</v>
      </c>
      <c r="C105" s="5">
        <v>890</v>
      </c>
      <c r="D105" s="11" t="s">
        <v>33</v>
      </c>
      <c r="E105" s="11" t="s">
        <v>30</v>
      </c>
      <c r="F105" s="9" t="s">
        <v>95</v>
      </c>
      <c r="G105" s="9"/>
      <c r="H105" s="13">
        <f>H106</f>
        <v>60</v>
      </c>
      <c r="I105" s="13">
        <f t="shared" ref="I105:J105" si="57">I106</f>
        <v>70</v>
      </c>
      <c r="J105" s="13">
        <f t="shared" si="57"/>
        <v>80</v>
      </c>
    </row>
    <row r="106" spans="2:10" ht="30" customHeight="1" x14ac:dyDescent="0.25">
      <c r="B106" s="19" t="s">
        <v>52</v>
      </c>
      <c r="C106" s="5">
        <v>890</v>
      </c>
      <c r="D106" s="11" t="s">
        <v>33</v>
      </c>
      <c r="E106" s="11" t="s">
        <v>30</v>
      </c>
      <c r="F106" s="9" t="s">
        <v>95</v>
      </c>
      <c r="G106" s="9">
        <v>240</v>
      </c>
      <c r="H106" s="13">
        <v>60</v>
      </c>
      <c r="I106" s="13">
        <v>70</v>
      </c>
      <c r="J106" s="13">
        <v>80</v>
      </c>
    </row>
    <row r="107" spans="2:10" ht="15" customHeight="1" x14ac:dyDescent="0.25">
      <c r="B107" s="19" t="s">
        <v>98</v>
      </c>
      <c r="C107" s="5">
        <v>890</v>
      </c>
      <c r="D107" s="11" t="s">
        <v>33</v>
      </c>
      <c r="E107" s="11" t="s">
        <v>30</v>
      </c>
      <c r="F107" s="9" t="s">
        <v>99</v>
      </c>
      <c r="G107" s="9"/>
      <c r="H107" s="13">
        <f>H108</f>
        <v>630.29999999999995</v>
      </c>
      <c r="I107" s="13">
        <f t="shared" ref="I107:J107" si="58">I108</f>
        <v>630.29999999999995</v>
      </c>
      <c r="J107" s="13">
        <f t="shared" si="58"/>
        <v>630.29999999999995</v>
      </c>
    </row>
    <row r="108" spans="2:10" ht="30" customHeight="1" x14ac:dyDescent="0.25">
      <c r="B108" s="19" t="s">
        <v>52</v>
      </c>
      <c r="C108" s="5">
        <v>890</v>
      </c>
      <c r="D108" s="11" t="s">
        <v>33</v>
      </c>
      <c r="E108" s="11" t="s">
        <v>30</v>
      </c>
      <c r="F108" s="9" t="s">
        <v>99</v>
      </c>
      <c r="G108" s="9">
        <v>240</v>
      </c>
      <c r="H108" s="13">
        <v>630.29999999999995</v>
      </c>
      <c r="I108" s="13">
        <v>630.29999999999995</v>
      </c>
      <c r="J108" s="13">
        <v>630.29999999999995</v>
      </c>
    </row>
    <row r="109" spans="2:10" ht="30" x14ac:dyDescent="0.25">
      <c r="B109" s="19" t="s">
        <v>100</v>
      </c>
      <c r="C109" s="5">
        <v>890</v>
      </c>
      <c r="D109" s="11" t="s">
        <v>33</v>
      </c>
      <c r="E109" s="11" t="s">
        <v>30</v>
      </c>
      <c r="F109" s="9" t="s">
        <v>101</v>
      </c>
      <c r="G109" s="9"/>
      <c r="H109" s="13">
        <f>H110</f>
        <v>59.4</v>
      </c>
      <c r="I109" s="13">
        <f t="shared" ref="I109:J109" si="59">I110</f>
        <v>0</v>
      </c>
      <c r="J109" s="13">
        <f t="shared" si="59"/>
        <v>0</v>
      </c>
    </row>
    <row r="110" spans="2:10" ht="30" customHeight="1" x14ac:dyDescent="0.25">
      <c r="B110" s="19" t="s">
        <v>52</v>
      </c>
      <c r="C110" s="5">
        <v>890</v>
      </c>
      <c r="D110" s="11" t="s">
        <v>33</v>
      </c>
      <c r="E110" s="11" t="s">
        <v>30</v>
      </c>
      <c r="F110" s="9" t="s">
        <v>101</v>
      </c>
      <c r="G110" s="9">
        <v>240</v>
      </c>
      <c r="H110" s="13">
        <v>59.4</v>
      </c>
      <c r="I110" s="13">
        <v>0</v>
      </c>
      <c r="J110" s="13">
        <v>0</v>
      </c>
    </row>
    <row r="111" spans="2:10" ht="30" customHeight="1" x14ac:dyDescent="0.25">
      <c r="B111" s="19" t="s">
        <v>117</v>
      </c>
      <c r="C111" s="5">
        <v>890</v>
      </c>
      <c r="D111" s="11" t="s">
        <v>33</v>
      </c>
      <c r="E111" s="11" t="s">
        <v>30</v>
      </c>
      <c r="F111" s="9" t="s">
        <v>118</v>
      </c>
      <c r="G111" s="9"/>
      <c r="H111" s="13">
        <f>H112</f>
        <v>750</v>
      </c>
      <c r="I111" s="13">
        <f t="shared" ref="I111:J111" si="60">I112</f>
        <v>0</v>
      </c>
      <c r="J111" s="13">
        <f t="shared" si="60"/>
        <v>0</v>
      </c>
    </row>
    <row r="112" spans="2:10" ht="15" customHeight="1" x14ac:dyDescent="0.25">
      <c r="B112" s="19" t="s">
        <v>102</v>
      </c>
      <c r="C112" s="5">
        <v>890</v>
      </c>
      <c r="D112" s="11" t="s">
        <v>33</v>
      </c>
      <c r="E112" s="11" t="s">
        <v>30</v>
      </c>
      <c r="F112" s="9" t="s">
        <v>119</v>
      </c>
      <c r="G112" s="9"/>
      <c r="H112" s="13">
        <f>H113</f>
        <v>750</v>
      </c>
      <c r="I112" s="13">
        <f t="shared" ref="I112:J112" si="61">I113</f>
        <v>0</v>
      </c>
      <c r="J112" s="13">
        <f t="shared" si="61"/>
        <v>0</v>
      </c>
    </row>
    <row r="113" spans="2:10" ht="30" customHeight="1" x14ac:dyDescent="0.25">
      <c r="B113" s="19" t="s">
        <v>52</v>
      </c>
      <c r="C113" s="5">
        <v>890</v>
      </c>
      <c r="D113" s="11" t="s">
        <v>33</v>
      </c>
      <c r="E113" s="11" t="s">
        <v>30</v>
      </c>
      <c r="F113" s="9" t="s">
        <v>119</v>
      </c>
      <c r="G113" s="9">
        <v>240</v>
      </c>
      <c r="H113" s="13">
        <v>750</v>
      </c>
      <c r="I113" s="13">
        <v>0</v>
      </c>
      <c r="J113" s="13">
        <v>0</v>
      </c>
    </row>
    <row r="114" spans="2:10" ht="30" customHeight="1" x14ac:dyDescent="0.25">
      <c r="B114" s="4" t="s">
        <v>15</v>
      </c>
      <c r="C114" s="3">
        <v>890</v>
      </c>
      <c r="D114" s="10" t="s">
        <v>33</v>
      </c>
      <c r="E114" s="10" t="s">
        <v>33</v>
      </c>
      <c r="F114" s="9"/>
      <c r="G114" s="9"/>
      <c r="H114" s="12">
        <f>H115</f>
        <v>52.6</v>
      </c>
      <c r="I114" s="12">
        <f t="shared" ref="I114:J114" si="62">I115</f>
        <v>36</v>
      </c>
      <c r="J114" s="12">
        <f t="shared" si="62"/>
        <v>36</v>
      </c>
    </row>
    <row r="115" spans="2:10" ht="45" x14ac:dyDescent="0.25">
      <c r="B115" s="19" t="s">
        <v>43</v>
      </c>
      <c r="C115" s="5">
        <v>890</v>
      </c>
      <c r="D115" s="11" t="s">
        <v>33</v>
      </c>
      <c r="E115" s="11" t="s">
        <v>33</v>
      </c>
      <c r="F115" s="9" t="s">
        <v>44</v>
      </c>
      <c r="G115" s="9"/>
      <c r="H115" s="13">
        <f>H116</f>
        <v>52.6</v>
      </c>
      <c r="I115" s="13">
        <f t="shared" ref="I115:J115" si="63">I116</f>
        <v>36</v>
      </c>
      <c r="J115" s="13">
        <f t="shared" si="63"/>
        <v>36</v>
      </c>
    </row>
    <row r="116" spans="2:10" ht="45" x14ac:dyDescent="0.25">
      <c r="B116" s="19" t="s">
        <v>88</v>
      </c>
      <c r="C116" s="5">
        <v>890</v>
      </c>
      <c r="D116" s="11" t="s">
        <v>33</v>
      </c>
      <c r="E116" s="11" t="s">
        <v>33</v>
      </c>
      <c r="F116" s="9" t="s">
        <v>89</v>
      </c>
      <c r="G116" s="9"/>
      <c r="H116" s="13">
        <f>H117+H119</f>
        <v>52.6</v>
      </c>
      <c r="I116" s="38">
        <f t="shared" ref="I116:J116" si="64">I117+I119</f>
        <v>36</v>
      </c>
      <c r="J116" s="38">
        <f t="shared" si="64"/>
        <v>36</v>
      </c>
    </row>
    <row r="117" spans="2:10" ht="45" x14ac:dyDescent="0.25">
      <c r="B117" s="19" t="s">
        <v>129</v>
      </c>
      <c r="C117" s="5">
        <v>890</v>
      </c>
      <c r="D117" s="11" t="s">
        <v>33</v>
      </c>
      <c r="E117" s="11" t="s">
        <v>33</v>
      </c>
      <c r="F117" s="9" t="s">
        <v>103</v>
      </c>
      <c r="G117" s="9"/>
      <c r="H117" s="13">
        <f>H118</f>
        <v>36</v>
      </c>
      <c r="I117" s="13">
        <f t="shared" ref="I117:J117" si="65">I118</f>
        <v>36</v>
      </c>
      <c r="J117" s="13">
        <f t="shared" si="65"/>
        <v>36</v>
      </c>
    </row>
    <row r="118" spans="2:10" ht="30" customHeight="1" x14ac:dyDescent="0.25">
      <c r="B118" s="19" t="s">
        <v>52</v>
      </c>
      <c r="C118" s="5">
        <v>890</v>
      </c>
      <c r="D118" s="11" t="s">
        <v>33</v>
      </c>
      <c r="E118" s="11" t="s">
        <v>33</v>
      </c>
      <c r="F118" s="9" t="s">
        <v>103</v>
      </c>
      <c r="G118" s="9">
        <v>240</v>
      </c>
      <c r="H118" s="13">
        <v>36</v>
      </c>
      <c r="I118" s="13">
        <v>36</v>
      </c>
      <c r="J118" s="13">
        <v>36</v>
      </c>
    </row>
    <row r="119" spans="2:10" ht="30" customHeight="1" x14ac:dyDescent="0.25">
      <c r="B119" s="39" t="s">
        <v>90</v>
      </c>
      <c r="C119" s="40">
        <v>890</v>
      </c>
      <c r="D119" s="41" t="s">
        <v>33</v>
      </c>
      <c r="E119" s="41" t="s">
        <v>33</v>
      </c>
      <c r="F119" s="42" t="s">
        <v>91</v>
      </c>
      <c r="G119" s="42"/>
      <c r="H119" s="38">
        <f>H120</f>
        <v>16.600000000000001</v>
      </c>
      <c r="I119" s="38">
        <f t="shared" ref="I119:J119" si="66">I120</f>
        <v>0</v>
      </c>
      <c r="J119" s="38">
        <f t="shared" si="66"/>
        <v>0</v>
      </c>
    </row>
    <row r="120" spans="2:10" ht="30" customHeight="1" x14ac:dyDescent="0.25">
      <c r="B120" s="39" t="s">
        <v>52</v>
      </c>
      <c r="C120" s="40">
        <v>890</v>
      </c>
      <c r="D120" s="41" t="s">
        <v>33</v>
      </c>
      <c r="E120" s="41" t="s">
        <v>33</v>
      </c>
      <c r="F120" s="42" t="s">
        <v>91</v>
      </c>
      <c r="G120" s="42">
        <v>240</v>
      </c>
      <c r="H120" s="38">
        <v>16.600000000000001</v>
      </c>
      <c r="I120" s="38">
        <v>0</v>
      </c>
      <c r="J120" s="38">
        <v>0</v>
      </c>
    </row>
    <row r="121" spans="2:10" x14ac:dyDescent="0.25">
      <c r="B121" s="4" t="s">
        <v>16</v>
      </c>
      <c r="C121" s="3">
        <v>890</v>
      </c>
      <c r="D121" s="10" t="s">
        <v>29</v>
      </c>
      <c r="E121" s="10" t="s">
        <v>26</v>
      </c>
      <c r="F121" s="9"/>
      <c r="G121" s="9"/>
      <c r="H121" s="12">
        <f>H122</f>
        <v>0</v>
      </c>
      <c r="I121" s="12">
        <f t="shared" ref="I121:J121" si="67">I122</f>
        <v>10</v>
      </c>
      <c r="J121" s="12">
        <f t="shared" si="67"/>
        <v>10</v>
      </c>
    </row>
    <row r="122" spans="2:10" x14ac:dyDescent="0.25">
      <c r="B122" s="4" t="s">
        <v>17</v>
      </c>
      <c r="C122" s="3">
        <v>890</v>
      </c>
      <c r="D122" s="10" t="s">
        <v>29</v>
      </c>
      <c r="E122" s="10" t="s">
        <v>29</v>
      </c>
      <c r="F122" s="8"/>
      <c r="G122" s="8"/>
      <c r="H122" s="12">
        <f>H123</f>
        <v>0</v>
      </c>
      <c r="I122" s="12">
        <f t="shared" ref="I122:J122" si="68">I123</f>
        <v>10</v>
      </c>
      <c r="J122" s="12">
        <f t="shared" si="68"/>
        <v>10</v>
      </c>
    </row>
    <row r="123" spans="2:10" ht="45" x14ac:dyDescent="0.25">
      <c r="B123" s="19" t="s">
        <v>43</v>
      </c>
      <c r="C123" s="5">
        <v>890</v>
      </c>
      <c r="D123" s="11" t="s">
        <v>29</v>
      </c>
      <c r="E123" s="11" t="s">
        <v>29</v>
      </c>
      <c r="F123" s="9" t="s">
        <v>44</v>
      </c>
      <c r="G123" s="9"/>
      <c r="H123" s="13">
        <f>H124</f>
        <v>0</v>
      </c>
      <c r="I123" s="13">
        <f t="shared" ref="I123:J123" si="69">I124</f>
        <v>10</v>
      </c>
      <c r="J123" s="13">
        <f t="shared" si="69"/>
        <v>10</v>
      </c>
    </row>
    <row r="124" spans="2:10" ht="45" x14ac:dyDescent="0.25">
      <c r="B124" s="19" t="s">
        <v>104</v>
      </c>
      <c r="C124" s="5">
        <v>890</v>
      </c>
      <c r="D124" s="11" t="s">
        <v>29</v>
      </c>
      <c r="E124" s="11" t="s">
        <v>29</v>
      </c>
      <c r="F124" s="9" t="s">
        <v>105</v>
      </c>
      <c r="G124" s="9"/>
      <c r="H124" s="13">
        <f>H125</f>
        <v>0</v>
      </c>
      <c r="I124" s="13">
        <f t="shared" ref="I124:J124" si="70">I125</f>
        <v>10</v>
      </c>
      <c r="J124" s="13">
        <f t="shared" si="70"/>
        <v>10</v>
      </c>
    </row>
    <row r="125" spans="2:10" ht="60" x14ac:dyDescent="0.25">
      <c r="B125" s="19" t="s">
        <v>106</v>
      </c>
      <c r="C125" s="5">
        <v>890</v>
      </c>
      <c r="D125" s="11" t="s">
        <v>29</v>
      </c>
      <c r="E125" s="11" t="s">
        <v>29</v>
      </c>
      <c r="F125" s="9" t="s">
        <v>107</v>
      </c>
      <c r="G125" s="9"/>
      <c r="H125" s="13">
        <f>H126</f>
        <v>0</v>
      </c>
      <c r="I125" s="13">
        <f t="shared" ref="I125:J125" si="71">I126</f>
        <v>10</v>
      </c>
      <c r="J125" s="13">
        <f t="shared" si="71"/>
        <v>10</v>
      </c>
    </row>
    <row r="126" spans="2:10" ht="30" customHeight="1" x14ac:dyDescent="0.25">
      <c r="B126" s="19" t="s">
        <v>52</v>
      </c>
      <c r="C126" s="5">
        <v>890</v>
      </c>
      <c r="D126" s="11" t="s">
        <v>29</v>
      </c>
      <c r="E126" s="11" t="s">
        <v>29</v>
      </c>
      <c r="F126" s="9" t="s">
        <v>107</v>
      </c>
      <c r="G126" s="9">
        <v>240</v>
      </c>
      <c r="H126" s="13">
        <v>0</v>
      </c>
      <c r="I126" s="13">
        <v>10</v>
      </c>
      <c r="J126" s="13">
        <v>10</v>
      </c>
    </row>
    <row r="127" spans="2:10" x14ac:dyDescent="0.25">
      <c r="B127" s="4" t="s">
        <v>18</v>
      </c>
      <c r="C127" s="3">
        <v>890</v>
      </c>
      <c r="D127" s="10">
        <v>10</v>
      </c>
      <c r="E127" s="10" t="s">
        <v>26</v>
      </c>
      <c r="F127" s="9"/>
      <c r="G127" s="9"/>
      <c r="H127" s="12">
        <f>H128</f>
        <v>270.3</v>
      </c>
      <c r="I127" s="12">
        <f t="shared" ref="I127:J127" si="72">I128</f>
        <v>257.8</v>
      </c>
      <c r="J127" s="12">
        <f t="shared" si="72"/>
        <v>257.8</v>
      </c>
    </row>
    <row r="128" spans="2:10" x14ac:dyDescent="0.25">
      <c r="B128" s="4" t="s">
        <v>19</v>
      </c>
      <c r="C128" s="3">
        <v>890</v>
      </c>
      <c r="D128" s="10">
        <v>10</v>
      </c>
      <c r="E128" s="10" t="s">
        <v>25</v>
      </c>
      <c r="F128" s="9"/>
      <c r="G128" s="9"/>
      <c r="H128" s="12">
        <f>H129</f>
        <v>270.3</v>
      </c>
      <c r="I128" s="12">
        <f t="shared" ref="I128:J128" si="73">I129</f>
        <v>257.8</v>
      </c>
      <c r="J128" s="12">
        <f t="shared" si="73"/>
        <v>257.8</v>
      </c>
    </row>
    <row r="129" spans="2:10" ht="45" x14ac:dyDescent="0.25">
      <c r="B129" s="19" t="s">
        <v>43</v>
      </c>
      <c r="C129" s="5">
        <v>890</v>
      </c>
      <c r="D129" s="11">
        <v>10</v>
      </c>
      <c r="E129" s="11" t="s">
        <v>25</v>
      </c>
      <c r="F129" s="9" t="s">
        <v>44</v>
      </c>
      <c r="G129" s="9"/>
      <c r="H129" s="13">
        <f>H130</f>
        <v>270.3</v>
      </c>
      <c r="I129" s="13">
        <f t="shared" ref="I129:J129" si="74">I130</f>
        <v>257.8</v>
      </c>
      <c r="J129" s="13">
        <f t="shared" si="74"/>
        <v>257.8</v>
      </c>
    </row>
    <row r="130" spans="2:10" ht="45" x14ac:dyDescent="0.25">
      <c r="B130" s="19" t="s">
        <v>45</v>
      </c>
      <c r="C130" s="5">
        <v>890</v>
      </c>
      <c r="D130" s="11">
        <v>10</v>
      </c>
      <c r="E130" s="11" t="s">
        <v>25</v>
      </c>
      <c r="F130" s="9" t="s">
        <v>46</v>
      </c>
      <c r="G130" s="9"/>
      <c r="H130" s="13">
        <f>H131</f>
        <v>270.3</v>
      </c>
      <c r="I130" s="13">
        <f t="shared" ref="I130:J130" si="75">I131</f>
        <v>257.8</v>
      </c>
      <c r="J130" s="13">
        <f t="shared" si="75"/>
        <v>257.8</v>
      </c>
    </row>
    <row r="131" spans="2:10" ht="45" x14ac:dyDescent="0.25">
      <c r="B131" s="19" t="s">
        <v>109</v>
      </c>
      <c r="C131" s="5">
        <v>890</v>
      </c>
      <c r="D131" s="11" t="s">
        <v>31</v>
      </c>
      <c r="E131" s="11" t="s">
        <v>25</v>
      </c>
      <c r="F131" s="9" t="s">
        <v>110</v>
      </c>
      <c r="G131" s="9"/>
      <c r="H131" s="13">
        <f>H132</f>
        <v>270.3</v>
      </c>
      <c r="I131" s="13">
        <f t="shared" ref="I131:J131" si="76">I132</f>
        <v>257.8</v>
      </c>
      <c r="J131" s="13">
        <f t="shared" si="76"/>
        <v>257.8</v>
      </c>
    </row>
    <row r="132" spans="2:10" ht="30" x14ac:dyDescent="0.25">
      <c r="B132" s="19" t="s">
        <v>126</v>
      </c>
      <c r="C132" s="5">
        <v>890</v>
      </c>
      <c r="D132" s="11">
        <v>10</v>
      </c>
      <c r="E132" s="11" t="s">
        <v>25</v>
      </c>
      <c r="F132" s="9" t="s">
        <v>110</v>
      </c>
      <c r="G132" s="9">
        <v>310</v>
      </c>
      <c r="H132" s="13">
        <v>270.3</v>
      </c>
      <c r="I132" s="13">
        <v>257.8</v>
      </c>
      <c r="J132" s="13">
        <v>257.8</v>
      </c>
    </row>
    <row r="133" spans="2:10" x14ac:dyDescent="0.25">
      <c r="B133" s="4" t="s">
        <v>111</v>
      </c>
      <c r="C133" s="3">
        <v>890</v>
      </c>
      <c r="D133" s="10">
        <v>11</v>
      </c>
      <c r="E133" s="10" t="s">
        <v>26</v>
      </c>
      <c r="F133" s="9"/>
      <c r="G133" s="9"/>
      <c r="H133" s="12">
        <f>H134</f>
        <v>13.6</v>
      </c>
      <c r="I133" s="12">
        <f t="shared" ref="I133:J133" si="77">I134</f>
        <v>10</v>
      </c>
      <c r="J133" s="12">
        <f t="shared" si="77"/>
        <v>10</v>
      </c>
    </row>
    <row r="134" spans="2:10" x14ac:dyDescent="0.25">
      <c r="B134" s="4" t="s">
        <v>20</v>
      </c>
      <c r="C134" s="3">
        <v>890</v>
      </c>
      <c r="D134" s="10">
        <v>11</v>
      </c>
      <c r="E134" s="10" t="s">
        <v>27</v>
      </c>
      <c r="F134" s="8"/>
      <c r="G134" s="8"/>
      <c r="H134" s="12">
        <f>H135</f>
        <v>13.6</v>
      </c>
      <c r="I134" s="12">
        <f t="shared" ref="I134:J134" si="78">I135</f>
        <v>10</v>
      </c>
      <c r="J134" s="12">
        <f t="shared" si="78"/>
        <v>10</v>
      </c>
    </row>
    <row r="135" spans="2:10" ht="45" x14ac:dyDescent="0.25">
      <c r="B135" s="19" t="s">
        <v>43</v>
      </c>
      <c r="C135" s="5">
        <v>890</v>
      </c>
      <c r="D135" s="11">
        <v>11</v>
      </c>
      <c r="E135" s="11" t="s">
        <v>27</v>
      </c>
      <c r="F135" s="9" t="s">
        <v>44</v>
      </c>
      <c r="G135" s="9"/>
      <c r="H135" s="13">
        <f>H136</f>
        <v>13.6</v>
      </c>
      <c r="I135" s="13">
        <f t="shared" ref="I135:J135" si="79">I136</f>
        <v>10</v>
      </c>
      <c r="J135" s="13">
        <f t="shared" si="79"/>
        <v>10</v>
      </c>
    </row>
    <row r="136" spans="2:10" ht="45" x14ac:dyDescent="0.25">
      <c r="B136" s="19" t="s">
        <v>104</v>
      </c>
      <c r="C136" s="5">
        <v>890</v>
      </c>
      <c r="D136" s="11">
        <v>11</v>
      </c>
      <c r="E136" s="11" t="s">
        <v>27</v>
      </c>
      <c r="F136" s="9" t="s">
        <v>105</v>
      </c>
      <c r="G136" s="9"/>
      <c r="H136" s="13">
        <f>H137</f>
        <v>13.6</v>
      </c>
      <c r="I136" s="13">
        <f t="shared" ref="I136:J136" si="80">I137</f>
        <v>10</v>
      </c>
      <c r="J136" s="13">
        <f t="shared" si="80"/>
        <v>10</v>
      </c>
    </row>
    <row r="137" spans="2:10" ht="76.5" customHeight="1" x14ac:dyDescent="0.25">
      <c r="B137" s="19" t="s">
        <v>112</v>
      </c>
      <c r="C137" s="5">
        <v>890</v>
      </c>
      <c r="D137" s="11">
        <v>11</v>
      </c>
      <c r="E137" s="11" t="s">
        <v>27</v>
      </c>
      <c r="F137" s="9" t="s">
        <v>113</v>
      </c>
      <c r="G137" s="9"/>
      <c r="H137" s="13">
        <f>H138</f>
        <v>13.6</v>
      </c>
      <c r="I137" s="13">
        <f>I138</f>
        <v>10</v>
      </c>
      <c r="J137" s="13">
        <f>J138</f>
        <v>10</v>
      </c>
    </row>
    <row r="138" spans="2:10" ht="30" customHeight="1" x14ac:dyDescent="0.25">
      <c r="B138" s="19" t="s">
        <v>52</v>
      </c>
      <c r="C138" s="5">
        <v>890</v>
      </c>
      <c r="D138" s="11">
        <v>11</v>
      </c>
      <c r="E138" s="11" t="s">
        <v>27</v>
      </c>
      <c r="F138" s="9" t="s">
        <v>113</v>
      </c>
      <c r="G138" s="9">
        <v>240</v>
      </c>
      <c r="H138" s="13">
        <v>13.6</v>
      </c>
      <c r="I138" s="13">
        <v>10</v>
      </c>
      <c r="J138" s="13">
        <v>10</v>
      </c>
    </row>
    <row r="139" spans="2:10" x14ac:dyDescent="0.25">
      <c r="B139" s="4" t="s">
        <v>21</v>
      </c>
      <c r="C139" s="3"/>
      <c r="D139" s="9"/>
      <c r="E139" s="9"/>
      <c r="F139" s="9"/>
      <c r="G139" s="9"/>
      <c r="H139" s="12" t="s">
        <v>120</v>
      </c>
      <c r="I139" s="12">
        <v>122.5</v>
      </c>
      <c r="J139" s="12">
        <v>246.2</v>
      </c>
    </row>
    <row r="140" spans="2:10" x14ac:dyDescent="0.25">
      <c r="B140" s="4" t="s">
        <v>114</v>
      </c>
      <c r="C140" s="3"/>
      <c r="D140" s="9"/>
      <c r="E140" s="9"/>
      <c r="F140" s="9"/>
      <c r="G140" s="9"/>
      <c r="H140" s="12">
        <f>H13+H47+H54+H60+H81+H121+H127+H133</f>
        <v>12099.4</v>
      </c>
      <c r="I140" s="12">
        <f>I13+I47+I54+I60+I81+I121+I127+I133+I139</f>
        <v>8153.1</v>
      </c>
      <c r="J140" s="12">
        <f>J13+J47+J54+J60+J81+J121+J127+J133+J139</f>
        <v>8344.2000000000007</v>
      </c>
    </row>
    <row r="141" spans="2:10" ht="15.75" x14ac:dyDescent="0.25">
      <c r="J141" s="37" t="s">
        <v>137</v>
      </c>
    </row>
  </sheetData>
  <mergeCells count="19">
    <mergeCell ref="B9:B10"/>
    <mergeCell ref="C9:C10"/>
    <mergeCell ref="D9:D10"/>
    <mergeCell ref="B5:J5"/>
    <mergeCell ref="E9:E10"/>
    <mergeCell ref="F9:F10"/>
    <mergeCell ref="G9:G10"/>
    <mergeCell ref="H9:J9"/>
    <mergeCell ref="B83:B84"/>
    <mergeCell ref="C83:C84"/>
    <mergeCell ref="D83:D84"/>
    <mergeCell ref="E83:E84"/>
    <mergeCell ref="F83:F84"/>
    <mergeCell ref="F1:J1"/>
    <mergeCell ref="I83:I84"/>
    <mergeCell ref="J83:J84"/>
    <mergeCell ref="G83:G84"/>
    <mergeCell ref="H83:H84"/>
    <mergeCell ref="F2:J2"/>
  </mergeCells>
  <pageMargins left="0.7" right="0.7" top="0.75" bottom="0.75" header="0.3" footer="0.3"/>
  <pageSetup paperSize="9" scale="70" fitToHeight="0" orientation="portrait" r:id="rId1"/>
  <ignoredErrors>
    <ignoredError sqref="D79:E89 D38:E78 D103:E138 D13:E34 D90:E100 D101:F102" numberStoredAsText="1"/>
    <ignoredError sqref="H38:J38 H63 I63:J63 J72 H72:I72 H89:J89 H116:J116 H34:J3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ZverDVD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</dc:creator>
  <cp:lastModifiedBy>Zver</cp:lastModifiedBy>
  <cp:lastPrinted>2023-12-12T12:58:36Z</cp:lastPrinted>
  <dcterms:created xsi:type="dcterms:W3CDTF">2022-11-11T08:49:20Z</dcterms:created>
  <dcterms:modified xsi:type="dcterms:W3CDTF">2023-12-12T13:05:47Z</dcterms:modified>
</cp:coreProperties>
</file>