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in-server\УпрФин\Полюшкина И\БЮДЖЕТЫ 2023-2025\Талицкое\Поправки №5 Талицы\"/>
    </mc:Choice>
  </mc:AlternateContent>
  <bookViews>
    <workbookView xWindow="0" yWindow="0" windowWidth="13785" windowHeight="12090"/>
  </bookViews>
  <sheets>
    <sheet name="Лист1" sheetId="1" r:id="rId1"/>
  </sheets>
  <definedNames>
    <definedName name="_xlnm.Print_Area" localSheetId="0">Лист1!$B$1:$F$56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5" i="1" l="1"/>
  <c r="E25" i="1" l="1"/>
  <c r="E12" i="1" s="1"/>
  <c r="F25" i="1"/>
  <c r="F12" i="1" s="1"/>
  <c r="D25" i="1"/>
  <c r="E37" i="1" l="1"/>
  <c r="F37" i="1"/>
  <c r="E40" i="1" l="1"/>
  <c r="F40" i="1"/>
  <c r="D40" i="1"/>
  <c r="E28" i="1" l="1"/>
  <c r="E27" i="1" s="1"/>
  <c r="F28" i="1"/>
  <c r="F27" i="1" s="1"/>
  <c r="D28" i="1"/>
  <c r="D27" i="1" s="1"/>
  <c r="F52" i="1" l="1"/>
  <c r="E53" i="1"/>
  <c r="E52" i="1" s="1"/>
  <c r="F53" i="1"/>
  <c r="E38" i="1" l="1"/>
  <c r="F38" i="1"/>
  <c r="D38" i="1"/>
  <c r="D35" i="1"/>
  <c r="E23" i="1"/>
  <c r="F23" i="1"/>
  <c r="D23" i="1"/>
  <c r="D12" i="1" s="1"/>
  <c r="E50" i="1" l="1"/>
  <c r="E49" i="1" s="1"/>
  <c r="F50" i="1"/>
  <c r="F49" i="1" s="1"/>
  <c r="D50" i="1"/>
  <c r="D49" i="1" s="1"/>
  <c r="E47" i="1"/>
  <c r="F47" i="1"/>
  <c r="D47" i="1"/>
  <c r="E45" i="1"/>
  <c r="D45" i="1"/>
  <c r="E42" i="1"/>
  <c r="F42" i="1"/>
  <c r="D42" i="1"/>
  <c r="D37" i="1" s="1"/>
  <c r="E35" i="1"/>
  <c r="F35" i="1"/>
  <c r="E33" i="1"/>
  <c r="F33" i="1"/>
  <c r="D33" i="1"/>
  <c r="E21" i="1"/>
  <c r="F21" i="1"/>
  <c r="D21" i="1"/>
  <c r="F18" i="1"/>
  <c r="E18" i="1"/>
  <c r="D18" i="1"/>
  <c r="F16" i="1"/>
  <c r="E16" i="1"/>
  <c r="D16" i="1"/>
  <c r="F13" i="1"/>
  <c r="E13" i="1"/>
  <c r="D13" i="1"/>
  <c r="F44" i="1" l="1"/>
  <c r="F15" i="1"/>
  <c r="D44" i="1"/>
  <c r="D32" i="1"/>
  <c r="D15" i="1"/>
  <c r="E15" i="1"/>
  <c r="F32" i="1"/>
  <c r="F31" i="1" s="1"/>
  <c r="F30" i="1" s="1"/>
  <c r="E44" i="1"/>
  <c r="E32" i="1"/>
  <c r="D31" i="1" l="1"/>
  <c r="E31" i="1"/>
  <c r="F55" i="1"/>
  <c r="E30" i="1" l="1"/>
  <c r="E55" i="1" s="1"/>
  <c r="D30" i="1"/>
  <c r="D55" i="1" s="1"/>
</calcChain>
</file>

<file path=xl/sharedStrings.xml><?xml version="1.0" encoding="utf-8"?>
<sst xmlns="http://schemas.openxmlformats.org/spreadsheetml/2006/main" count="95" uniqueCount="94">
  <si>
    <t>Сумма</t>
  </si>
  <si>
    <t xml:space="preserve">Иные межбюджетные трансферты 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</si>
  <si>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</si>
  <si>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</si>
  <si>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</si>
  <si>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</si>
  <si>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</si>
  <si>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182 1 01 02000 01 0000 110</t>
  </si>
  <si>
    <t>Налог на доходы физических лиц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</si>
  <si>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</si>
  <si>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</si>
  <si>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</si>
  <si>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</si>
  <si>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</si>
  <si>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</si>
  <si>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000 1 06 06000 00 0000 110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</si>
  <si>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</si>
  <si>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</si>
  <si>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</si>
  <si>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</si>
  <si>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</si>
  <si>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</si>
  <si>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</si>
  <si>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</si>
  <si>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000 2 00 00000 00 0000 000</t>
  </si>
  <si>
    <t>БЕЗВОЗМЕЗДНЫЕ  ПОСТУПЛЕНИЯ</t>
  </si>
  <si>
    <t>000 2 02 00000 00 0000 000</t>
  </si>
  <si>
    <t>БЕЗВОЗМЕЗДНЫЕ  ПОСТУПЛЕНИЯ ОТ ДРУГИХ БЮДЖЕТОВ БЮДЖЕТНОЙ СИСТЕМЫ РОССИЙСКОЙ ФЕДЕРАЦИИ</t>
  </si>
  <si>
    <t>000 2 02 10000 00 0000 000</t>
  </si>
  <si>
    <t xml:space="preserve">Дотации бюджетам  бюджетной системы Российской Федерации </t>
  </si>
  <si>
    <t>000 2 02 15002 00 0000 150</t>
  </si>
  <si>
    <t>Дотации бюджетам на поддержку мер по обеспечению  сбалансированности бюджетов</t>
  </si>
  <si>
    <t>Дотации бюджетам сельских поселений на поддержку мер по обеспечению сбалансированности бюджетов</t>
  </si>
  <si>
    <t>000 2 02 16001 00 0000 150</t>
  </si>
  <si>
    <t>Дотации на выравнивание бюджетной обеспеченности из бюджетов муниципальных районов</t>
  </si>
  <si>
    <t>Дотации бюджетам сельских поселений на выравнивание бюджетной обеспеченности из бюджетов муниципальных районов</t>
  </si>
  <si>
    <t>000 2 02 20000 00 0000 150</t>
  </si>
  <si>
    <t>Субсидии бюджетам бюджетной системы Российской Федерации (межбюджетные субсидии)</t>
  </si>
  <si>
    <t>000 2 02 29999 00 0000 150</t>
  </si>
  <si>
    <t>Прочие субсидии</t>
  </si>
  <si>
    <t>Прочие субсидии бюджетам сельских поселений</t>
  </si>
  <si>
    <t>000 2 02 30000 00 0000 150</t>
  </si>
  <si>
    <t>Субвенции бюджетам бюджетной системы Российской Федерации</t>
  </si>
  <si>
    <t>000 2 02 35118 00 0000 150</t>
  </si>
  <si>
    <t>Субвенции бюджетам на осуществление первичного воинского учета на территориях, где отсутствуют военные  комиссариаты</t>
  </si>
  <si>
    <t>000 2 02 36900 00 0000 150</t>
  </si>
  <si>
    <t>Единая субвенция бюджетам сельских поселений из бюджета субъекта Российской Федерации</t>
  </si>
  <si>
    <t>000 2 02 40000 00 0000 150</t>
  </si>
  <si>
    <t>000 2 02 40014 00 0000 150</t>
  </si>
  <si>
    <t>Межбюджетные трансферты, передаваемые бюджетам 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</si>
  <si>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</si>
  <si>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</si>
  <si>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>Код бюджетной классификации
Российской Федерации</t>
  </si>
  <si>
    <t>(тыс. руб.)</t>
  </si>
  <si>
    <t>000 1 11 00000 00 0000 000</t>
  </si>
  <si>
    <t>863 1 11 05000 00 0000 120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</si>
  <si>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</si>
  <si>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</si>
  <si>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000 2 02 20077 00 0000 150</t>
  </si>
  <si>
    <t>863 2 02 20077 10 0000 150</t>
  </si>
  <si>
    <t xml:space="preserve">Субсидии бюджетам сельских поселений на софинансирование капитальных вложений в объекты муниципальной собственности </t>
  </si>
  <si>
    <t xml:space="preserve">Субсидии бюджетам на софинансирование капитальных вложений в объекты муниципальной собственности </t>
  </si>
  <si>
    <t>863 1 08 04000 01 0000 110</t>
  </si>
  <si>
    <t>863 2 02 15002 10 0000 150</t>
  </si>
  <si>
    <t>863 2 02 16001 10 0000 150</t>
  </si>
  <si>
    <t>863 2 02 29999 10 0000 150</t>
  </si>
  <si>
    <t>863 2 02 35118 10 0000 150</t>
  </si>
  <si>
    <t>863 2 02 36900 10 0000 150</t>
  </si>
  <si>
    <t>863 2 02 40014 10 0000 150</t>
  </si>
  <si>
    <t>000 2 07 00000 00 0000 000</t>
  </si>
  <si>
    <t>ПРОЧИЕ БЕЗВОЗМЕЗДНЫЕ ПОСТУПЛЕНИЯ</t>
  </si>
  <si>
    <t>000 2 07 05000 10 0000 150</t>
  </si>
  <si>
    <t>Прочие безвозмездные поступления в бюджеты сельских поселений</t>
  </si>
  <si>
    <t>863 2 07 05030 10 0000 150</t>
  </si>
  <si>
    <t>Объем доходов бюджета сельского поселения Талицкое на 2023 год и плановый период 2024 и 2025 годов, формируемый за счет налоговых и неналоговых доходов, а также безвозмездных поступлений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</si>
  <si>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</si>
  <si>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Единая субвенция местным бюджетам из бюджета субъекта Российской Федерации</t>
  </si>
  <si>
    <t xml:space="preserve">000 1 17 00000 00 0000 000 </t>
  </si>
  <si>
    <t>000 1 17 15000 00 0000 150</t>
  </si>
  <si>
    <t>Инициативные платежи</t>
  </si>
  <si>
    <t xml:space="preserve">ПРОЧИЕ НЕНАЛОГОВЫЕ ДОХОДЫ </t>
  </si>
  <si>
    <t>863 1 17 15030 10 0000 150</t>
  </si>
  <si>
    <t xml:space="preserve">Инициативные платежи, зачисляемые в бюджеты сельских поселений </t>
  </si>
  <si>
    <t>000 2 02 25599 00 0000 150</t>
  </si>
  <si>
    <t>863 2 02 25599 10 0000 150</t>
  </si>
  <si>
    <t>Субсидии бюджетам сельских поселений на подготовку проектов межевания земельных участков и на проведение кадастровых работ</t>
  </si>
  <si>
    <t>Субсидии бюджетам на подготовку проектов межевания земельных участков и на проведение кадастровых работ</t>
  </si>
  <si>
    <t>».</t>
  </si>
  <si>
    <t>«Приложение 2
к  решению Совета Талицкого поселения «О бюджете сельского поселения Талицкое на 2023 год и плановый период 2024 и 2025 годов»
от   27.12.2022   № 24</t>
  </si>
  <si>
    <t>000 1 14 00000 00 0000 000</t>
  </si>
  <si>
    <t>ДОХОДЫ ОТ ПРОДАЖИ МАТЕРИАЛЬНЫХ И НЕМАТЕРИАЛЬНЫХ АКТИВОВ</t>
  </si>
  <si>
    <t>863 1 14 06000 00 0000 430</t>
  </si>
  <si>
    <t>Доходы от продажи земельных участков, находящихся в государственной и муниципальной собственности</t>
  </si>
  <si>
    <t xml:space="preserve">Приложение 2
к решению Представительного Собрания Кирилловского муниципального округа «О внесении изменений в решение Совета Талицкого поселения от 27.12.2022 № 24 «О бюджете сельского поселения Талицкое на 2023 год и плановый период 2024 и 2025 годов» 
от      №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</si>
</sst>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0" fillId="0" borderId="0" xfId="0" applyBorder="1"/>
    <xf numFmtId="0" fontId="0" fillId="0" borderId="0" xfId="0" applyAlignment="1">
      <alignment horizontal="left" indent="1"/>
    </xf>
    <xf numFmtId="0" fontId="2" fillId="0" borderId="0" xfId="0" applyFont="1" applyAlignment="1">
      <alignment vertical="center"/>
    </xf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 vertical="center" wrapText="1" indent="25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56"/>
  <sheetViews>
    <sheetView tabSelected="1" view="pageBreakPreview" topLeftCell="A43" zoomScaleNormal="100" zoomScaleSheetLayoutView="100" workbookViewId="0">
      <selection activeCell="D52" sqref="D52"/>
    </sheetView>
  </sheetViews>
  <sheetFormatPr defaultRowHeight="15" x14ac:dyDescent="0.25"/>
  <cols>
    <col min="2" max="2" width="28.5703125" customWidth="1"/>
    <col min="3" max="3" width="49.140625" customWidth="1"/>
    <col min="4" max="6" width="10.7109375" customWidth="1"/>
  </cols>
  <sheetData>
    <row r="1" spans="2:9" ht="134.25" customHeight="1" x14ac:dyDescent="0.25">
      <c r="C1" s="18" t="s">
        <v>93</v>
      </c>
      <c r="D1" s="18"/>
      <c r="E1" s="18"/>
      <c r="F1" s="18"/>
    </row>
    <row r="2" spans="2:9" ht="93.75" customHeight="1" x14ac:dyDescent="0.25">
      <c r="C2" s="18" t="s">
        <v>88</v>
      </c>
      <c r="D2" s="18"/>
      <c r="E2" s="18"/>
      <c r="F2" s="18"/>
    </row>
    <row r="4" spans="2:9" ht="15" customHeight="1" x14ac:dyDescent="0.25">
      <c r="C4" s="12"/>
      <c r="D4" s="12"/>
      <c r="E4" s="12"/>
      <c r="F4" s="12"/>
    </row>
    <row r="5" spans="2:9" ht="57.75" customHeight="1" x14ac:dyDescent="0.25">
      <c r="B5" s="20" t="s">
        <v>74</v>
      </c>
      <c r="C5" s="20"/>
      <c r="D5" s="20"/>
      <c r="E5" s="20"/>
      <c r="F5" s="20"/>
      <c r="I5" s="11"/>
    </row>
    <row r="8" spans="2:9" x14ac:dyDescent="0.25">
      <c r="B8" s="10"/>
      <c r="F8" s="13" t="s">
        <v>53</v>
      </c>
    </row>
    <row r="9" spans="2:9" ht="27" customHeight="1" x14ac:dyDescent="0.25">
      <c r="B9" s="21" t="s">
        <v>52</v>
      </c>
      <c r="C9" s="21" t="s">
        <v>2</v>
      </c>
      <c r="D9" s="19" t="s">
        <v>0</v>
      </c>
      <c r="E9" s="19"/>
      <c r="F9" s="19"/>
    </row>
    <row r="10" spans="2:9" x14ac:dyDescent="0.25">
      <c r="B10" s="22"/>
      <c r="C10" s="22"/>
      <c r="D10" s="1">
        <v>2023</v>
      </c>
      <c r="E10" s="1">
        <v>2024</v>
      </c>
      <c r="F10" s="1">
        <v>2025</v>
      </c>
    </row>
    <row r="11" spans="2:9" x14ac:dyDescent="0.25">
      <c r="B11" s="1">
        <v>1</v>
      </c>
      <c r="C11" s="1">
        <v>2</v>
      </c>
      <c r="D11" s="1">
        <v>3</v>
      </c>
      <c r="E11" s="1">
        <v>4</v>
      </c>
      <c r="F11" s="1">
        <v>5</v>
      </c>
    </row>
    <row r="12" spans="2:9" ht="15" customHeight="1" x14ac:dyDescent="0.25">
      <c r="B12" s="2" t="s">
        <v>3</v>
      </c>
      <c r="C12" s="3" t="s">
        <v>4</v>
      </c>
      <c r="D12" s="4">
        <f>D13+D15+D21+D23+D27+D25</f>
        <v>1612.3999999999999</v>
      </c>
      <c r="E12" s="4">
        <f t="shared" ref="E12:F12" si="0">E13+E15+E21+E23+E27+E25</f>
        <v>1132</v>
      </c>
      <c r="F12" s="4">
        <f t="shared" si="0"/>
        <v>1152</v>
      </c>
    </row>
    <row r="13" spans="2:9" ht="15" customHeight="1" x14ac:dyDescent="0.25">
      <c r="B13" s="1" t="s">
        <v>5</v>
      </c>
      <c r="C13" s="5" t="s">
        <v>6</v>
      </c>
      <c r="D13" s="6">
        <f>D14</f>
        <v>364</v>
      </c>
      <c r="E13" s="6">
        <f>E14</f>
        <v>383</v>
      </c>
      <c r="F13" s="6">
        <f>F14</f>
        <v>401</v>
      </c>
    </row>
    <row r="14" spans="2:9" ht="15" customHeight="1" x14ac:dyDescent="0.25">
      <c r="B14" s="7" t="s">
        <v>7</v>
      </c>
      <c r="C14" s="5" t="s">
        <v>8</v>
      </c>
      <c r="D14" s="6">
        <v>364</v>
      </c>
      <c r="E14" s="6">
        <v>383</v>
      </c>
      <c r="F14" s="6">
        <v>401</v>
      </c>
    </row>
    <row r="15" spans="2:9" ht="15" customHeight="1" x14ac:dyDescent="0.25">
      <c r="B15" s="7" t="s">
        <v>9</v>
      </c>
      <c r="C15" s="5" t="s">
        <v>10</v>
      </c>
      <c r="D15" s="6">
        <f>D16+D18</f>
        <v>723</v>
      </c>
      <c r="E15" s="6">
        <f t="shared" ref="E15:F15" si="1">E16+E18</f>
        <v>725</v>
      </c>
      <c r="F15" s="6">
        <f t="shared" si="1"/>
        <v>727</v>
      </c>
    </row>
    <row r="16" spans="2:9" ht="15" customHeight="1" x14ac:dyDescent="0.25">
      <c r="B16" s="7" t="s">
        <v>11</v>
      </c>
      <c r="C16" s="5" t="s">
        <v>12</v>
      </c>
      <c r="D16" s="6">
        <f>D17</f>
        <v>104</v>
      </c>
      <c r="E16" s="6">
        <f>E17</f>
        <v>106</v>
      </c>
      <c r="F16" s="6">
        <f>F17</f>
        <v>108</v>
      </c>
    </row>
    <row r="17" spans="2:6" ht="47.25" customHeight="1" x14ac:dyDescent="0.25">
      <c r="B17" s="7" t="s">
        <v>13</v>
      </c>
      <c r="C17" s="5" t="s">
        <v>14</v>
      </c>
      <c r="D17" s="6">
        <v>104</v>
      </c>
      <c r="E17" s="6">
        <v>106</v>
      </c>
      <c r="F17" s="6">
        <v>108</v>
      </c>
    </row>
    <row r="18" spans="2:6" ht="15" customHeight="1" x14ac:dyDescent="0.25">
      <c r="B18" s="7" t="s">
        <v>15</v>
      </c>
      <c r="C18" s="5" t="s">
        <v>16</v>
      </c>
      <c r="D18" s="6">
        <f>SUM(D19:D20)</f>
        <v>619</v>
      </c>
      <c r="E18" s="6">
        <f>SUM(E19:E20)</f>
        <v>619</v>
      </c>
      <c r="F18" s="6">
        <f>SUM(F19:F20)</f>
        <v>619</v>
      </c>
    </row>
    <row r="19" spans="2:6" ht="45.75" customHeight="1" x14ac:dyDescent="0.25">
      <c r="B19" s="7" t="s">
        <v>17</v>
      </c>
      <c r="C19" s="5" t="s">
        <v>18</v>
      </c>
      <c r="D19" s="6">
        <v>298</v>
      </c>
      <c r="E19" s="6">
        <v>298</v>
      </c>
      <c r="F19" s="6">
        <v>298</v>
      </c>
    </row>
    <row r="20" spans="2:6" ht="44.25" customHeight="1" x14ac:dyDescent="0.25">
      <c r="B20" s="7" t="s">
        <v>19</v>
      </c>
      <c r="C20" s="5" t="s">
        <v>20</v>
      </c>
      <c r="D20" s="6">
        <v>321</v>
      </c>
      <c r="E20" s="6">
        <v>321</v>
      </c>
      <c r="F20" s="6">
        <v>321</v>
      </c>
    </row>
    <row r="21" spans="2:6" ht="15" customHeight="1" x14ac:dyDescent="0.25">
      <c r="B21" s="7" t="s">
        <v>21</v>
      </c>
      <c r="C21" s="5" t="s">
        <v>22</v>
      </c>
      <c r="D21" s="6">
        <f>D22</f>
        <v>4</v>
      </c>
      <c r="E21" s="6">
        <f t="shared" ref="E21:F21" si="2">E22</f>
        <v>4</v>
      </c>
      <c r="F21" s="6">
        <f t="shared" si="2"/>
        <v>4</v>
      </c>
    </row>
    <row r="22" spans="2:6" ht="60" customHeight="1" x14ac:dyDescent="0.25">
      <c r="B22" s="7" t="s">
        <v>62</v>
      </c>
      <c r="C22" s="5" t="s">
        <v>23</v>
      </c>
      <c r="D22" s="6">
        <v>4</v>
      </c>
      <c r="E22" s="6">
        <v>4</v>
      </c>
      <c r="F22" s="6">
        <v>4</v>
      </c>
    </row>
    <row r="23" spans="2:6" ht="60" customHeight="1" x14ac:dyDescent="0.25">
      <c r="B23" s="7" t="s">
        <v>54</v>
      </c>
      <c r="C23" s="5" t="s">
        <v>56</v>
      </c>
      <c r="D23" s="6">
        <f>D24</f>
        <v>93.6</v>
      </c>
      <c r="E23" s="6">
        <f t="shared" ref="E23:F23" si="3">E24</f>
        <v>20</v>
      </c>
      <c r="F23" s="6">
        <f t="shared" si="3"/>
        <v>20</v>
      </c>
    </row>
    <row r="24" spans="2:6" ht="105.75" customHeight="1" x14ac:dyDescent="0.25">
      <c r="B24" s="7" t="s">
        <v>55</v>
      </c>
      <c r="C24" s="5" t="s">
        <v>57</v>
      </c>
      <c r="D24" s="6">
        <v>93.6</v>
      </c>
      <c r="E24" s="6">
        <v>20</v>
      </c>
      <c r="F24" s="6">
        <v>20</v>
      </c>
    </row>
    <row r="25" spans="2:6" ht="45.75" customHeight="1" x14ac:dyDescent="0.25">
      <c r="B25" s="7" t="s">
        <v>89</v>
      </c>
      <c r="C25" s="5" t="s">
        <v>90</v>
      </c>
      <c r="D25" s="6">
        <f>D26</f>
        <v>137.80000000000001</v>
      </c>
      <c r="E25" s="6">
        <f t="shared" ref="E25:F25" si="4">E26</f>
        <v>0</v>
      </c>
      <c r="F25" s="6">
        <f t="shared" si="4"/>
        <v>0</v>
      </c>
    </row>
    <row r="26" spans="2:6" ht="51.75" customHeight="1" x14ac:dyDescent="0.25">
      <c r="B26" s="7" t="s">
        <v>91</v>
      </c>
      <c r="C26" s="5" t="s">
        <v>92</v>
      </c>
      <c r="D26" s="6">
        <v>137.80000000000001</v>
      </c>
      <c r="E26" s="6">
        <v>0</v>
      </c>
      <c r="F26" s="6">
        <v>0</v>
      </c>
    </row>
    <row r="27" spans="2:6" ht="15" customHeight="1" x14ac:dyDescent="0.25">
      <c r="B27" s="7" t="s">
        <v>77</v>
      </c>
      <c r="C27" s="5" t="s">
        <v>80</v>
      </c>
      <c r="D27" s="6">
        <f>D28</f>
        <v>290</v>
      </c>
      <c r="E27" s="6">
        <f t="shared" ref="E27:F28" si="5">E28</f>
        <v>0</v>
      </c>
      <c r="F27" s="6">
        <f t="shared" si="5"/>
        <v>0</v>
      </c>
    </row>
    <row r="28" spans="2:6" ht="15" customHeight="1" x14ac:dyDescent="0.25">
      <c r="B28" s="7" t="s">
        <v>78</v>
      </c>
      <c r="C28" s="5" t="s">
        <v>79</v>
      </c>
      <c r="D28" s="6">
        <f>D29</f>
        <v>290</v>
      </c>
      <c r="E28" s="6">
        <f t="shared" si="5"/>
        <v>0</v>
      </c>
      <c r="F28" s="6">
        <f t="shared" si="5"/>
        <v>0</v>
      </c>
    </row>
    <row r="29" spans="2:6" ht="30" customHeight="1" x14ac:dyDescent="0.25">
      <c r="B29" s="7" t="s">
        <v>81</v>
      </c>
      <c r="C29" s="5" t="s">
        <v>82</v>
      </c>
      <c r="D29" s="6">
        <v>290</v>
      </c>
      <c r="E29" s="6">
        <v>0</v>
      </c>
      <c r="F29" s="6">
        <v>0</v>
      </c>
    </row>
    <row r="30" spans="2:6" ht="15" customHeight="1" x14ac:dyDescent="0.25">
      <c r="B30" s="2" t="s">
        <v>24</v>
      </c>
      <c r="C30" s="3" t="s">
        <v>25</v>
      </c>
      <c r="D30" s="4">
        <f>D31+D52</f>
        <v>15249.4</v>
      </c>
      <c r="E30" s="4">
        <f t="shared" ref="E30:F30" si="6">E31+E52</f>
        <v>6178.4</v>
      </c>
      <c r="F30" s="4">
        <f t="shared" si="6"/>
        <v>6300.4</v>
      </c>
    </row>
    <row r="31" spans="2:6" ht="46.5" customHeight="1" x14ac:dyDescent="0.25">
      <c r="B31" s="1" t="s">
        <v>26</v>
      </c>
      <c r="C31" s="5" t="s">
        <v>27</v>
      </c>
      <c r="D31" s="6">
        <f>D32+D37+D44+D49</f>
        <v>15229.4</v>
      </c>
      <c r="E31" s="6">
        <f t="shared" ref="E31:F31" si="7">E32+E37+E44+E49</f>
        <v>6178.4</v>
      </c>
      <c r="F31" s="6">
        <f t="shared" si="7"/>
        <v>6300.4</v>
      </c>
    </row>
    <row r="32" spans="2:6" ht="30" x14ac:dyDescent="0.25">
      <c r="B32" s="7" t="s">
        <v>28</v>
      </c>
      <c r="C32" s="8" t="s">
        <v>29</v>
      </c>
      <c r="D32" s="6">
        <f>D33+D35</f>
        <v>4685.3999999999996</v>
      </c>
      <c r="E32" s="6">
        <f t="shared" ref="E32:F32" si="8">E33+E35</f>
        <v>3973.2</v>
      </c>
      <c r="F32" s="6">
        <f t="shared" si="8"/>
        <v>3973.2</v>
      </c>
    </row>
    <row r="33" spans="2:6" ht="30.75" customHeight="1" x14ac:dyDescent="0.25">
      <c r="B33" s="1" t="s">
        <v>30</v>
      </c>
      <c r="C33" s="5" t="s">
        <v>31</v>
      </c>
      <c r="D33" s="6">
        <f>D34</f>
        <v>1603</v>
      </c>
      <c r="E33" s="6">
        <f t="shared" ref="E33:F33" si="9">E34</f>
        <v>768.5</v>
      </c>
      <c r="F33" s="6">
        <f t="shared" si="9"/>
        <v>654.29999999999995</v>
      </c>
    </row>
    <row r="34" spans="2:6" ht="45" customHeight="1" x14ac:dyDescent="0.25">
      <c r="B34" s="7" t="s">
        <v>63</v>
      </c>
      <c r="C34" s="8" t="s">
        <v>32</v>
      </c>
      <c r="D34" s="6">
        <v>1603</v>
      </c>
      <c r="E34" s="6">
        <v>768.5</v>
      </c>
      <c r="F34" s="6">
        <v>654.29999999999995</v>
      </c>
    </row>
    <row r="35" spans="2:6" ht="47.25" customHeight="1" x14ac:dyDescent="0.25">
      <c r="B35" s="1" t="s">
        <v>33</v>
      </c>
      <c r="C35" s="8" t="s">
        <v>34</v>
      </c>
      <c r="D35" s="6">
        <f>D36</f>
        <v>3082.4</v>
      </c>
      <c r="E35" s="6">
        <f t="shared" ref="E35:F35" si="10">E36</f>
        <v>3204.7</v>
      </c>
      <c r="F35" s="6">
        <f t="shared" si="10"/>
        <v>3318.9</v>
      </c>
    </row>
    <row r="36" spans="2:6" ht="44.25" customHeight="1" x14ac:dyDescent="0.25">
      <c r="B36" s="7" t="s">
        <v>64</v>
      </c>
      <c r="C36" s="8" t="s">
        <v>35</v>
      </c>
      <c r="D36" s="6">
        <v>3082.4</v>
      </c>
      <c r="E36" s="6">
        <v>3204.7</v>
      </c>
      <c r="F36" s="6">
        <v>3318.9</v>
      </c>
    </row>
    <row r="37" spans="2:6" ht="35.25" customHeight="1" x14ac:dyDescent="0.25">
      <c r="B37" s="1" t="s">
        <v>36</v>
      </c>
      <c r="C37" s="8" t="s">
        <v>37</v>
      </c>
      <c r="D37" s="6">
        <f>D42+D38+D40</f>
        <v>8592.2999999999993</v>
      </c>
      <c r="E37" s="6">
        <f t="shared" ref="E37:F37" si="11">E42+E38+E40</f>
        <v>253</v>
      </c>
      <c r="F37" s="6">
        <f t="shared" si="11"/>
        <v>253</v>
      </c>
    </row>
    <row r="38" spans="2:6" ht="46.5" customHeight="1" x14ac:dyDescent="0.25">
      <c r="B38" s="14" t="s">
        <v>58</v>
      </c>
      <c r="C38" s="8" t="s">
        <v>61</v>
      </c>
      <c r="D38" s="6">
        <f>D39</f>
        <v>7000</v>
      </c>
      <c r="E38" s="6">
        <f t="shared" ref="E38:F38" si="12">E39</f>
        <v>0</v>
      </c>
      <c r="F38" s="6">
        <f t="shared" si="12"/>
        <v>0</v>
      </c>
    </row>
    <row r="39" spans="2:6" ht="46.5" customHeight="1" x14ac:dyDescent="0.25">
      <c r="B39" s="14" t="s">
        <v>59</v>
      </c>
      <c r="C39" s="8" t="s">
        <v>60</v>
      </c>
      <c r="D39" s="6">
        <v>7000</v>
      </c>
      <c r="E39" s="6">
        <v>0</v>
      </c>
      <c r="F39" s="6">
        <v>0</v>
      </c>
    </row>
    <row r="40" spans="2:6" ht="46.5" customHeight="1" x14ac:dyDescent="0.25">
      <c r="B40" s="16" t="s">
        <v>83</v>
      </c>
      <c r="C40" s="8" t="s">
        <v>86</v>
      </c>
      <c r="D40" s="6">
        <f>D41</f>
        <v>150.5</v>
      </c>
      <c r="E40" s="6">
        <f t="shared" ref="E40:F40" si="13">E41</f>
        <v>0</v>
      </c>
      <c r="F40" s="6">
        <f t="shared" si="13"/>
        <v>0</v>
      </c>
    </row>
    <row r="41" spans="2:6" ht="46.5" customHeight="1" x14ac:dyDescent="0.25">
      <c r="B41" s="16" t="s">
        <v>84</v>
      </c>
      <c r="C41" s="8" t="s">
        <v>85</v>
      </c>
      <c r="D41" s="6">
        <v>150.5</v>
      </c>
      <c r="E41" s="6">
        <v>0</v>
      </c>
      <c r="F41" s="6">
        <v>0</v>
      </c>
    </row>
    <row r="42" spans="2:6" ht="15" customHeight="1" x14ac:dyDescent="0.25">
      <c r="B42" s="1" t="s">
        <v>38</v>
      </c>
      <c r="C42" s="5" t="s">
        <v>39</v>
      </c>
      <c r="D42" s="6">
        <f>D43</f>
        <v>1441.8</v>
      </c>
      <c r="E42" s="6">
        <f t="shared" ref="E42:F42" si="14">E43</f>
        <v>253</v>
      </c>
      <c r="F42" s="6">
        <f t="shared" si="14"/>
        <v>253</v>
      </c>
    </row>
    <row r="43" spans="2:6" ht="15" customHeight="1" x14ac:dyDescent="0.25">
      <c r="B43" s="1" t="s">
        <v>65</v>
      </c>
      <c r="C43" s="5" t="s">
        <v>40</v>
      </c>
      <c r="D43" s="6">
        <v>1441.8</v>
      </c>
      <c r="E43" s="6">
        <v>253</v>
      </c>
      <c r="F43" s="6">
        <v>253</v>
      </c>
    </row>
    <row r="44" spans="2:6" ht="33" customHeight="1" x14ac:dyDescent="0.25">
      <c r="B44" s="1" t="s">
        <v>41</v>
      </c>
      <c r="C44" s="5" t="s">
        <v>42</v>
      </c>
      <c r="D44" s="6">
        <f>D45+D47</f>
        <v>135</v>
      </c>
      <c r="E44" s="6">
        <f>E45+E47</f>
        <v>140.9</v>
      </c>
      <c r="F44" s="6">
        <f>F45+F47</f>
        <v>145.80000000000001</v>
      </c>
    </row>
    <row r="45" spans="2:6" ht="47.25" customHeight="1" x14ac:dyDescent="0.25">
      <c r="B45" s="1" t="s">
        <v>43</v>
      </c>
      <c r="C45" s="5" t="s">
        <v>44</v>
      </c>
      <c r="D45" s="6">
        <f>D46</f>
        <v>133</v>
      </c>
      <c r="E45" s="6">
        <f t="shared" ref="E45" si="15">E46</f>
        <v>138.9</v>
      </c>
      <c r="F45" s="6">
        <f>F46</f>
        <v>143.80000000000001</v>
      </c>
    </row>
    <row r="46" spans="2:6" ht="60.75" customHeight="1" x14ac:dyDescent="0.25">
      <c r="B46" s="1" t="s">
        <v>66</v>
      </c>
      <c r="C46" s="5" t="s">
        <v>75</v>
      </c>
      <c r="D46" s="6">
        <v>133</v>
      </c>
      <c r="E46" s="6">
        <v>138.9</v>
      </c>
      <c r="F46" s="6">
        <v>143.80000000000001</v>
      </c>
    </row>
    <row r="47" spans="2:6" ht="31.5" customHeight="1" x14ac:dyDescent="0.25">
      <c r="B47" s="7" t="s">
        <v>45</v>
      </c>
      <c r="C47" s="8" t="s">
        <v>76</v>
      </c>
      <c r="D47" s="6">
        <f>D48</f>
        <v>2</v>
      </c>
      <c r="E47" s="6">
        <f t="shared" ref="E47:F47" si="16">E48</f>
        <v>2</v>
      </c>
      <c r="F47" s="6">
        <f t="shared" si="16"/>
        <v>2</v>
      </c>
    </row>
    <row r="48" spans="2:6" ht="35.25" customHeight="1" x14ac:dyDescent="0.25">
      <c r="B48" s="7" t="s">
        <v>67</v>
      </c>
      <c r="C48" s="8" t="s">
        <v>46</v>
      </c>
      <c r="D48" s="6">
        <v>2</v>
      </c>
      <c r="E48" s="6">
        <v>2</v>
      </c>
      <c r="F48" s="6">
        <v>2</v>
      </c>
    </row>
    <row r="49" spans="2:10" ht="15" customHeight="1" x14ac:dyDescent="0.25">
      <c r="B49" s="7" t="s">
        <v>47</v>
      </c>
      <c r="C49" s="8" t="s">
        <v>1</v>
      </c>
      <c r="D49" s="6">
        <f>D50</f>
        <v>1816.7</v>
      </c>
      <c r="E49" s="6">
        <f t="shared" ref="E49:F49" si="17">E50</f>
        <v>1811.3</v>
      </c>
      <c r="F49" s="6">
        <f t="shared" si="17"/>
        <v>1928.4</v>
      </c>
    </row>
    <row r="50" spans="2:10" ht="77.25" customHeight="1" x14ac:dyDescent="0.25">
      <c r="B50" s="1" t="s">
        <v>48</v>
      </c>
      <c r="C50" s="5" t="s">
        <v>49</v>
      </c>
      <c r="D50" s="6">
        <f>D51</f>
        <v>1816.7</v>
      </c>
      <c r="E50" s="6">
        <f t="shared" ref="E50:F50" si="18">E51</f>
        <v>1811.3</v>
      </c>
      <c r="F50" s="6">
        <f t="shared" si="18"/>
        <v>1928.4</v>
      </c>
      <c r="I50" s="10"/>
      <c r="J50" s="10"/>
    </row>
    <row r="51" spans="2:10" ht="75" customHeight="1" x14ac:dyDescent="0.25">
      <c r="B51" s="1" t="s">
        <v>68</v>
      </c>
      <c r="C51" s="5" t="s">
        <v>50</v>
      </c>
      <c r="D51" s="6">
        <v>1816.7</v>
      </c>
      <c r="E51" s="6">
        <v>1811.3</v>
      </c>
      <c r="F51" s="6">
        <v>1928.4</v>
      </c>
    </row>
    <row r="52" spans="2:10" ht="15" customHeight="1" x14ac:dyDescent="0.25">
      <c r="B52" s="15" t="s">
        <v>69</v>
      </c>
      <c r="C52" s="5" t="s">
        <v>70</v>
      </c>
      <c r="D52" s="6">
        <v>20</v>
      </c>
      <c r="E52" s="6">
        <f t="shared" ref="E52:F52" si="19">E53</f>
        <v>0</v>
      </c>
      <c r="F52" s="6">
        <f t="shared" si="19"/>
        <v>0</v>
      </c>
    </row>
    <row r="53" spans="2:10" ht="30" customHeight="1" x14ac:dyDescent="0.25">
      <c r="B53" s="15" t="s">
        <v>71</v>
      </c>
      <c r="C53" s="5" t="s">
        <v>72</v>
      </c>
      <c r="D53" s="6">
        <v>20</v>
      </c>
      <c r="E53" s="6">
        <f t="shared" ref="E53:F53" si="20">E54</f>
        <v>0</v>
      </c>
      <c r="F53" s="6">
        <f t="shared" si="20"/>
        <v>0</v>
      </c>
    </row>
    <row r="54" spans="2:10" ht="30" customHeight="1" x14ac:dyDescent="0.25">
      <c r="B54" s="15" t="s">
        <v>73</v>
      </c>
      <c r="C54" s="5" t="s">
        <v>72</v>
      </c>
      <c r="D54" s="6">
        <v>20</v>
      </c>
      <c r="E54" s="6">
        <v>0</v>
      </c>
      <c r="F54" s="6">
        <v>0</v>
      </c>
    </row>
    <row r="55" spans="2:10" ht="15" customHeight="1" x14ac:dyDescent="0.25">
      <c r="B55" s="1"/>
      <c r="C55" s="9" t="s">
        <v>51</v>
      </c>
      <c r="D55" s="4">
        <f>D12+D30</f>
        <v>16861.8</v>
      </c>
      <c r="E55" s="4">
        <f>E12+E30</f>
        <v>7310.4</v>
      </c>
      <c r="F55" s="4">
        <f>F12+F30</f>
        <v>7452.4</v>
      </c>
    </row>
    <row r="56" spans="2:10" ht="15.75" x14ac:dyDescent="0.25">
      <c r="F56" s="17" t="s">
        <v>87</v>
      </c>
    </row>
  </sheetData>
  <mergeCells count="6">
    <mergeCell ref="C1:F1"/>
    <mergeCell ref="D9:F9"/>
    <mergeCell ref="B5:F5"/>
    <mergeCell ref="C2:F2"/>
    <mergeCell ref="B9:B10"/>
    <mergeCell ref="C9:C10"/>
  </mergeCells>
  <pageMargins left="0.7" right="0.7" top="0.75" bottom="0.75" header="0.3" footer="0.3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ZverDVD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Zver</dc:creator>
  <cp:lastModifiedBy>Zver</cp:lastModifiedBy>
  <cp:lastPrinted>2023-04-17T16:12:49Z</cp:lastPrinted>
  <dcterms:created xsi:type="dcterms:W3CDTF">2022-11-11T08:49:20Z</dcterms:created>
  <dcterms:modified xsi:type="dcterms:W3CDTF">2023-12-12T07:37:44Z</dcterms:modified>
</cp:coreProperties>
</file>