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7440" windowHeight="7755"/>
  </bookViews>
  <sheets>
    <sheet name="1 квартал" sheetId="2" r:id="rId1"/>
  </sheets>
  <definedNames>
    <definedName name="_xlnm.Print_Area" localSheetId="0">'1 квартал'!$A$1:$E$20</definedName>
  </definedNames>
  <calcPr calcId="125725"/>
</workbook>
</file>

<file path=xl/calcChain.xml><?xml version="1.0" encoding="utf-8"?>
<calcChain xmlns="http://schemas.openxmlformats.org/spreadsheetml/2006/main">
  <c r="D12" i="2"/>
  <c r="D19"/>
  <c r="D18"/>
  <c r="D17"/>
  <c r="D16"/>
  <c r="C15"/>
  <c r="B15"/>
  <c r="D14"/>
  <c r="D13"/>
  <c r="D10"/>
  <c r="D9"/>
  <c r="D8"/>
  <c r="D7"/>
  <c r="D6"/>
  <c r="D5"/>
  <c r="C4"/>
  <c r="B4"/>
  <c r="C3" l="1"/>
  <c r="D15"/>
  <c r="B3"/>
  <c r="D3" s="1"/>
  <c r="D4"/>
</calcChain>
</file>

<file path=xl/sharedStrings.xml><?xml version="1.0" encoding="utf-8"?>
<sst xmlns="http://schemas.openxmlformats.org/spreadsheetml/2006/main" count="29" uniqueCount="25">
  <si>
    <t>Возврат остатков субсидий, субвенций и иных межбюджетных трансфертов, имеющих целевое назначение, прошлых лет</t>
  </si>
  <si>
    <t>Иные межбюджетные трансферты</t>
  </si>
  <si>
    <t>Субвенции</t>
  </si>
  <si>
    <t>Субсидии</t>
  </si>
  <si>
    <t>Дотации</t>
  </si>
  <si>
    <t>Безвозмездные  поступления</t>
  </si>
  <si>
    <t>Прочие неналоговые доходы</t>
  </si>
  <si>
    <t>Штрафы</t>
  </si>
  <si>
    <t>Доходы от продажи материальных и нематериальных активов</t>
  </si>
  <si>
    <t>Доходы от оказания платных услуг</t>
  </si>
  <si>
    <t>Плата за негативное воздействие на окружающую среду</t>
  </si>
  <si>
    <t>Доходы от использования имущества, ноходящегося в гос. и муницип. собственноси</t>
  </si>
  <si>
    <t>Государственная пошлина</t>
  </si>
  <si>
    <t>Налоги на совокупный доход</t>
  </si>
  <si>
    <t>Акцизы на нефтепродукты</t>
  </si>
  <si>
    <t>Налог на доходы физических лиц</t>
  </si>
  <si>
    <t>Налоговые и неналоговые доходы</t>
  </si>
  <si>
    <t>ВСЕГО ДОХОДОВ:</t>
  </si>
  <si>
    <t>Наименования доходных источников</t>
  </si>
  <si>
    <t>План 2017 г.</t>
  </si>
  <si>
    <t>Аналитические данные о поступлении доходов в бюджет Кирилловского муниципального района по видам доходов за  1 квартал 2017 года.</t>
  </si>
  <si>
    <t>Факт на 01.04.2017 г.</t>
  </si>
  <si>
    <t>% исполнения к аналогичному периоду 2016 года</t>
  </si>
  <si>
    <t>% исполнения к утвержденным назначениям</t>
  </si>
  <si>
    <t>-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</si>
</sst>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_р_."/>
    <numFmt numFmtId="166" formatCode="#,##0.0_ ;[Red]\-#,##0.0\ 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5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165" fontId="5" fillId="2" borderId="1" xfId="0" applyNumberFormat="1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165" fontId="6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165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0"/>
  <sheetViews>
    <sheetView tabSelected="1" view="pageBreakPreview" zoomScale="80" zoomScaleNormal="60" zoomScaleSheetLayoutView="80" workbookViewId="0">
      <selection activeCell="E21" sqref="E21"/>
    </sheetView>
  </sheetViews>
  <sheetFormatPr defaultRowHeight="15.75"/>
  <cols>
    <col min="1" max="1" width="54.42578125" style="1" customWidth="1"/>
    <col min="2" max="4" width="19.140625" style="1" customWidth="1"/>
    <col min="5" max="5" width="23.85546875" style="1" customWidth="1"/>
    <col min="6" max="16384" width="9.140625" style="1"/>
  </cols>
  <sheetData>
    <row r="1" spans="1:5" ht="84" customHeight="1">
      <c r="A1" s="27" t="s">
        <v>20</v>
      </c>
      <c r="B1" s="27"/>
      <c r="C1" s="27"/>
      <c r="D1" s="27"/>
      <c r="E1" s="27"/>
    </row>
    <row r="2" spans="1:5" s="14" customFormat="1" ht="65.25" customHeight="1">
      <c r="A2" s="15" t="s">
        <v>18</v>
      </c>
      <c r="B2" s="16" t="s">
        <v>19</v>
      </c>
      <c r="C2" s="16" t="s">
        <v>21</v>
      </c>
      <c r="D2" s="16" t="s">
        <v>23</v>
      </c>
      <c r="E2" s="16" t="s">
        <v>22</v>
      </c>
    </row>
    <row r="3" spans="1:5" s="13" customFormat="1" ht="37.5" customHeight="1">
      <c r="A3" s="19" t="s">
        <v>17</v>
      </c>
      <c r="B3" s="20">
        <f>B4+B15</f>
        <v>559498.80000000005</v>
      </c>
      <c r="C3" s="20">
        <f>C4+C15</f>
        <v>122148.9</v>
      </c>
      <c r="D3" s="21">
        <f t="shared" ref="D3:D12" si="0">C3/B3*100</f>
        <v>21.831843070977094</v>
      </c>
      <c r="E3" s="22">
        <v>17</v>
      </c>
    </row>
    <row r="4" spans="1:5" s="7" customFormat="1" ht="36.75" customHeight="1">
      <c r="A4" s="23" t="s">
        <v>16</v>
      </c>
      <c r="B4" s="24">
        <f>SUM(B5:B14)</f>
        <v>163044</v>
      </c>
      <c r="C4" s="24">
        <f>SUM(C5:C14)</f>
        <v>39731.399999999994</v>
      </c>
      <c r="D4" s="17">
        <f t="shared" si="0"/>
        <v>24.368514020755132</v>
      </c>
      <c r="E4" s="18">
        <v>21</v>
      </c>
    </row>
    <row r="5" spans="1:5" s="9" customFormat="1" ht="24" customHeight="1">
      <c r="A5" s="6" t="s">
        <v>15</v>
      </c>
      <c r="B5" s="10">
        <v>106072</v>
      </c>
      <c r="C5" s="4">
        <v>27061.200000000001</v>
      </c>
      <c r="D5" s="3">
        <f t="shared" si="0"/>
        <v>25.512104985293011</v>
      </c>
      <c r="E5" s="8">
        <v>18.899999999999999</v>
      </c>
    </row>
    <row r="6" spans="1:5" s="9" customFormat="1" ht="24" customHeight="1">
      <c r="A6" s="11" t="s">
        <v>14</v>
      </c>
      <c r="B6" s="10">
        <v>16001</v>
      </c>
      <c r="C6" s="4">
        <v>4018.8</v>
      </c>
      <c r="D6" s="3">
        <f t="shared" si="0"/>
        <v>25.115930254359103</v>
      </c>
      <c r="E6" s="8">
        <v>21.8</v>
      </c>
    </row>
    <row r="7" spans="1:5" s="9" customFormat="1" ht="24" customHeight="1">
      <c r="A7" s="12" t="s">
        <v>13</v>
      </c>
      <c r="B7" s="10">
        <v>17172</v>
      </c>
      <c r="C7" s="4">
        <v>3722.9</v>
      </c>
      <c r="D7" s="3">
        <f t="shared" si="0"/>
        <v>21.680060563708363</v>
      </c>
      <c r="E7" s="3">
        <v>21.3</v>
      </c>
    </row>
    <row r="8" spans="1:5" s="9" customFormat="1" ht="24" customHeight="1">
      <c r="A8" s="11" t="s">
        <v>12</v>
      </c>
      <c r="B8" s="10">
        <v>1175</v>
      </c>
      <c r="C8" s="4">
        <v>226.7</v>
      </c>
      <c r="D8" s="3">
        <f t="shared" si="0"/>
        <v>19.293617021276592</v>
      </c>
      <c r="E8" s="8">
        <v>21.3</v>
      </c>
    </row>
    <row r="9" spans="1:5" s="9" customFormat="1" ht="42" customHeight="1">
      <c r="A9" s="11" t="s">
        <v>11</v>
      </c>
      <c r="B9" s="10">
        <v>14975</v>
      </c>
      <c r="C9" s="4">
        <v>3078.6</v>
      </c>
      <c r="D9" s="3">
        <f t="shared" si="0"/>
        <v>20.558263772954923</v>
      </c>
      <c r="E9" s="8">
        <v>28.6</v>
      </c>
    </row>
    <row r="10" spans="1:5" s="9" customFormat="1" ht="42" customHeight="1">
      <c r="A10" s="12" t="s">
        <v>10</v>
      </c>
      <c r="B10" s="10">
        <v>925</v>
      </c>
      <c r="C10" s="4">
        <v>113.4</v>
      </c>
      <c r="D10" s="3">
        <f t="shared" si="0"/>
        <v>12.25945945945946</v>
      </c>
      <c r="E10" s="8">
        <v>72.5</v>
      </c>
    </row>
    <row r="11" spans="1:5" s="9" customFormat="1" ht="24" customHeight="1">
      <c r="A11" s="11" t="s">
        <v>9</v>
      </c>
      <c r="B11" s="10">
        <v>0</v>
      </c>
      <c r="C11" s="4">
        <v>208.1</v>
      </c>
      <c r="D11" s="3" t="s">
        <v>24</v>
      </c>
      <c r="E11" s="3" t="s">
        <v>24</v>
      </c>
    </row>
    <row r="12" spans="1:5" s="9" customFormat="1" ht="42" customHeight="1">
      <c r="A12" s="11" t="s">
        <v>8</v>
      </c>
      <c r="B12" s="10">
        <v>4297</v>
      </c>
      <c r="C12" s="4">
        <v>795.2</v>
      </c>
      <c r="D12" s="3">
        <f t="shared" si="0"/>
        <v>18.505934372818249</v>
      </c>
      <c r="E12" s="8">
        <v>73.2</v>
      </c>
    </row>
    <row r="13" spans="1:5" s="9" customFormat="1" ht="24" customHeight="1">
      <c r="A13" s="11" t="s">
        <v>7</v>
      </c>
      <c r="B13" s="10">
        <v>2384</v>
      </c>
      <c r="C13" s="4">
        <v>474.7</v>
      </c>
      <c r="D13" s="3">
        <f t="shared" ref="D13:D19" si="1">C13/B13*100</f>
        <v>19.911912751677853</v>
      </c>
      <c r="E13" s="8">
        <v>9.4</v>
      </c>
    </row>
    <row r="14" spans="1:5" s="9" customFormat="1" ht="24" customHeight="1">
      <c r="A14" s="11" t="s">
        <v>6</v>
      </c>
      <c r="B14" s="10">
        <v>43</v>
      </c>
      <c r="C14" s="4">
        <v>31.8</v>
      </c>
      <c r="D14" s="3">
        <f t="shared" si="1"/>
        <v>73.95348837209302</v>
      </c>
      <c r="E14" s="3" t="s">
        <v>24</v>
      </c>
    </row>
    <row r="15" spans="1:5" s="7" customFormat="1" ht="27" customHeight="1">
      <c r="A15" s="25" t="s">
        <v>5</v>
      </c>
      <c r="B15" s="24">
        <f>SUM(B16:B20)</f>
        <v>396454.8</v>
      </c>
      <c r="C15" s="24">
        <f>SUM(C16:C20)</f>
        <v>82417.5</v>
      </c>
      <c r="D15" s="17">
        <f t="shared" si="1"/>
        <v>20.788624579649433</v>
      </c>
      <c r="E15" s="18">
        <v>15.1</v>
      </c>
    </row>
    <row r="16" spans="1:5" ht="24" customHeight="1">
      <c r="A16" s="6" t="s">
        <v>4</v>
      </c>
      <c r="B16" s="4">
        <v>22806</v>
      </c>
      <c r="C16" s="4">
        <v>5701.5</v>
      </c>
      <c r="D16" s="3">
        <f t="shared" si="1"/>
        <v>25</v>
      </c>
      <c r="E16" s="8">
        <v>21.9</v>
      </c>
    </row>
    <row r="17" spans="1:5" ht="24" customHeight="1">
      <c r="A17" s="6" t="s">
        <v>3</v>
      </c>
      <c r="B17" s="4">
        <v>238933.4</v>
      </c>
      <c r="C17" s="4">
        <v>48006.1</v>
      </c>
      <c r="D17" s="3">
        <f t="shared" si="1"/>
        <v>20.091833121698347</v>
      </c>
      <c r="E17" s="26">
        <v>1.6</v>
      </c>
    </row>
    <row r="18" spans="1:5" ht="24" customHeight="1">
      <c r="A18" s="6" t="s">
        <v>2</v>
      </c>
      <c r="B18" s="4">
        <v>132276.20000000001</v>
      </c>
      <c r="C18" s="4">
        <v>27950.9</v>
      </c>
      <c r="D18" s="3">
        <f t="shared" si="1"/>
        <v>21.130709832910227</v>
      </c>
      <c r="E18" s="2">
        <v>30.5</v>
      </c>
    </row>
    <row r="19" spans="1:5" ht="24" customHeight="1">
      <c r="A19" s="6" t="s">
        <v>1</v>
      </c>
      <c r="B19" s="4">
        <v>2439.1999999999998</v>
      </c>
      <c r="C19" s="4">
        <v>777.1</v>
      </c>
      <c r="D19" s="3">
        <f t="shared" si="1"/>
        <v>31.858806165956054</v>
      </c>
      <c r="E19" s="2">
        <v>23.1</v>
      </c>
    </row>
    <row r="20" spans="1:5" ht="54" customHeight="1">
      <c r="A20" s="5" t="s">
        <v>0</v>
      </c>
      <c r="B20" s="4"/>
      <c r="C20" s="4">
        <v>-18.100000000000001</v>
      </c>
      <c r="D20" s="3" t="s">
        <v>24</v>
      </c>
      <c r="E20" s="26" t="s">
        <v>24</v>
      </c>
    </row>
  </sheetData>
  <mergeCells count="1">
    <mergeCell ref="A1:E1"/>
  </mergeCells>
  <pageMargins left="0.55118110236220474" right="0.15748031496062992" top="0.19685039370078741" bottom="0.15748031496062992" header="0.15748031496062992" footer="0.15748031496062992"/>
  <pageSetup paperSize="9" scale="7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</vt:lpstr>
      <vt:lpstr>'1 квартал'!Область_печати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Семенкова </cp:lastModifiedBy>
  <cp:lastPrinted>2017-05-02T08:15:04Z</cp:lastPrinted>
  <dcterms:created xsi:type="dcterms:W3CDTF">2016-10-28T11:35:19Z</dcterms:created>
  <dcterms:modified xsi:type="dcterms:W3CDTF">2017-05-02T09:28:27Z</dcterms:modified>
</cp:coreProperties>
</file>