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/>
  </bookViews>
  <sheets>
    <sheet name="Полугодие" sheetId="1" r:id="rId1"/>
  </sheets>
  <definedNames>
    <definedName name="_xlnm.Print_Area" localSheetId="0">Полугодие!$A$1:$E$20</definedName>
  </definedNames>
  <calcPr calcId="125725"/>
</workbook>
</file>

<file path=xl/calcChain.xml><?xml version="1.0" encoding="utf-8"?>
<calcChain xmlns="http://schemas.openxmlformats.org/spreadsheetml/2006/main">
  <c r="D19" i="1"/>
  <c r="D18"/>
  <c r="D17"/>
  <c r="D16"/>
  <c r="C15"/>
  <c r="B15"/>
  <c r="D14"/>
  <c r="D13"/>
  <c r="D12"/>
  <c r="D10"/>
  <c r="D9"/>
  <c r="D8"/>
  <c r="D7"/>
  <c r="D6"/>
  <c r="D5"/>
  <c r="C4"/>
  <c r="D4" s="1"/>
  <c r="B4"/>
  <c r="C3" l="1"/>
  <c r="B3"/>
  <c r="D15"/>
  <c r="D3" l="1"/>
</calcChain>
</file>

<file path=xl/sharedStrings.xml><?xml version="1.0" encoding="utf-8"?>
<sst xmlns="http://schemas.openxmlformats.org/spreadsheetml/2006/main" count="24" uniqueCount="24">
  <si>
    <t>Наименования доходных источников</t>
  </si>
  <si>
    <t>План 2016 г.</t>
  </si>
  <si>
    <t>Факт на 01.07.2016 г.</t>
  </si>
  <si>
    <t>В % к плану 2016 г.</t>
  </si>
  <si>
    <t>В % к аналогичному периоду 2015г.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</si>
  <si>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</si>
  <si>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</si>
  <si>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</si>
  <si>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</si>
  <si>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</si>
  <si>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</si>
  <si>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</si>
  <si>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</si>
  <si>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</si>
  <si>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</si>
  <si>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</t>
  </si>
  <si>
    <t>Прочие неналоговые доходы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</si>
  <si>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</si>
  <si>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</si>
  <si>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</si>
  <si>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</si>
  <si>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</si>
  <si>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</si>
  <si>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Аналитические данные о поступлении доходов в бюджет Кирилловского муниципального района по видам доходов за I полугодие  2016 года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</si>
</sst>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3" xfId="0" applyNumberFormat="1" applyFont="1" applyFill="1" applyBorder="1" applyAlignment="1">
      <alignment horizontal="left" vertical="center" wrapText="1"/>
    </xf>
    <xf numFmtId="165" fontId="7" fillId="2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view="pageBreakPreview" zoomScale="80" zoomScaleNormal="60" zoomScaleSheetLayoutView="80" workbookViewId="0">
      <selection activeCell="E7" sqref="E6:E7"/>
    </sheetView>
  </sheetViews>
  <sheetFormatPr defaultRowHeight="15.75"/>
  <cols>
    <col min="1" max="1" width="54.42578125" style="1" customWidth="1"/>
    <col min="2" max="4" width="19" style="1" customWidth="1"/>
    <col min="5" max="5" width="24.5703125" style="1" customWidth="1"/>
    <col min="6" max="16384" width="9.140625" style="1"/>
  </cols>
  <sheetData>
    <row r="1" spans="1:5" ht="84" customHeight="1">
      <c r="A1" s="20" t="s">
        <v>23</v>
      </c>
      <c r="B1" s="20"/>
      <c r="C1" s="20"/>
      <c r="D1" s="20"/>
      <c r="E1" s="20"/>
    </row>
    <row r="2" spans="1:5" s="2" customFormat="1" ht="48.75" customHeight="1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</row>
    <row r="3" spans="1:5" s="4" customFormat="1" ht="37.5" customHeight="1">
      <c r="A3" s="13" t="s">
        <v>5</v>
      </c>
      <c r="B3" s="14">
        <f>B4+B15</f>
        <v>503322</v>
      </c>
      <c r="C3" s="14">
        <f>C4+C15</f>
        <v>182543.1</v>
      </c>
      <c r="D3" s="15">
        <f>C3/B3*100</f>
        <v>36.267657682358411</v>
      </c>
      <c r="E3" s="15">
        <v>69.8</v>
      </c>
    </row>
    <row r="4" spans="1:5" s="5" customFormat="1" ht="36.75" customHeight="1">
      <c r="A4" s="16" t="s">
        <v>6</v>
      </c>
      <c r="B4" s="17">
        <f>SUM(B5:B14)</f>
        <v>154691</v>
      </c>
      <c r="C4" s="17">
        <f>SUM(C5:C14)</f>
        <v>68797.2</v>
      </c>
      <c r="D4" s="18">
        <f t="shared" ref="D4:D19" si="0">C4/B4*100</f>
        <v>44.47395129645551</v>
      </c>
      <c r="E4" s="18">
        <v>108.3</v>
      </c>
    </row>
    <row r="5" spans="1:5" s="9" customFormat="1" ht="24" customHeight="1">
      <c r="A5" s="6" t="s">
        <v>7</v>
      </c>
      <c r="B5" s="7">
        <v>101738</v>
      </c>
      <c r="C5" s="8">
        <v>40249.599999999999</v>
      </c>
      <c r="D5" s="3">
        <f t="shared" si="0"/>
        <v>39.562012227486285</v>
      </c>
      <c r="E5" s="3">
        <v>92.8</v>
      </c>
    </row>
    <row r="6" spans="1:5" s="9" customFormat="1" ht="24" customHeight="1">
      <c r="A6" s="10" t="s">
        <v>8</v>
      </c>
      <c r="B6" s="7">
        <v>15645</v>
      </c>
      <c r="C6" s="8">
        <v>7916.9</v>
      </c>
      <c r="D6" s="3">
        <f t="shared" si="0"/>
        <v>50.603387663790343</v>
      </c>
      <c r="E6" s="3">
        <v>236.4</v>
      </c>
    </row>
    <row r="7" spans="1:5" s="9" customFormat="1" ht="24" customHeight="1">
      <c r="A7" s="11" t="s">
        <v>9</v>
      </c>
      <c r="B7" s="7">
        <v>18700</v>
      </c>
      <c r="C7" s="8">
        <v>8049.9</v>
      </c>
      <c r="D7" s="3">
        <f t="shared" si="0"/>
        <v>43.0475935828877</v>
      </c>
      <c r="E7" s="3">
        <v>139.69999999999999</v>
      </c>
    </row>
    <row r="8" spans="1:5" s="9" customFormat="1" ht="24" customHeight="1">
      <c r="A8" s="10" t="s">
        <v>10</v>
      </c>
      <c r="B8" s="7">
        <v>1137</v>
      </c>
      <c r="C8" s="8">
        <v>449.3</v>
      </c>
      <c r="D8" s="3">
        <f t="shared" si="0"/>
        <v>39.51627088830255</v>
      </c>
      <c r="E8" s="3">
        <v>98</v>
      </c>
    </row>
    <row r="9" spans="1:5" s="9" customFormat="1" ht="42" customHeight="1">
      <c r="A9" s="10" t="s">
        <v>11</v>
      </c>
      <c r="B9" s="7">
        <v>11994</v>
      </c>
      <c r="C9" s="8">
        <v>7700.1</v>
      </c>
      <c r="D9" s="3">
        <f t="shared" si="0"/>
        <v>64.199599799899957</v>
      </c>
      <c r="E9" s="3">
        <v>99.1</v>
      </c>
    </row>
    <row r="10" spans="1:5" s="9" customFormat="1" ht="42" customHeight="1">
      <c r="A10" s="11" t="s">
        <v>12</v>
      </c>
      <c r="B10" s="7">
        <v>248</v>
      </c>
      <c r="C10" s="8">
        <v>247</v>
      </c>
      <c r="D10" s="3">
        <f t="shared" si="0"/>
        <v>99.596774193548384</v>
      </c>
      <c r="E10" s="3">
        <v>85.6</v>
      </c>
    </row>
    <row r="11" spans="1:5" s="9" customFormat="1" ht="24" customHeight="1">
      <c r="A11" s="10" t="s">
        <v>13</v>
      </c>
      <c r="B11" s="7">
        <v>0</v>
      </c>
      <c r="C11" s="8">
        <v>30.2</v>
      </c>
      <c r="D11" s="3"/>
      <c r="E11" s="3">
        <v>92.9</v>
      </c>
    </row>
    <row r="12" spans="1:5" s="9" customFormat="1" ht="42" customHeight="1">
      <c r="A12" s="10" t="s">
        <v>14</v>
      </c>
      <c r="B12" s="7">
        <v>2455</v>
      </c>
      <c r="C12" s="8">
        <v>3414.3</v>
      </c>
      <c r="D12" s="3">
        <f t="shared" si="0"/>
        <v>139.07535641547861</v>
      </c>
      <c r="E12" s="3">
        <v>922.4</v>
      </c>
    </row>
    <row r="13" spans="1:5" s="9" customFormat="1" ht="24" customHeight="1">
      <c r="A13" s="10" t="s">
        <v>15</v>
      </c>
      <c r="B13" s="7">
        <v>2731</v>
      </c>
      <c r="C13" s="8">
        <v>731.7</v>
      </c>
      <c r="D13" s="3">
        <f t="shared" si="0"/>
        <v>26.792383742218966</v>
      </c>
      <c r="E13" s="3">
        <v>52.6</v>
      </c>
    </row>
    <row r="14" spans="1:5" s="9" customFormat="1" ht="24" customHeight="1">
      <c r="A14" s="10" t="s">
        <v>16</v>
      </c>
      <c r="B14" s="7">
        <v>43</v>
      </c>
      <c r="C14" s="8">
        <v>8.1999999999999993</v>
      </c>
      <c r="D14" s="3">
        <f t="shared" si="0"/>
        <v>19.069767441860463</v>
      </c>
      <c r="E14" s="3">
        <v>23.4</v>
      </c>
    </row>
    <row r="15" spans="1:5" s="5" customFormat="1" ht="27" customHeight="1">
      <c r="A15" s="19" t="s">
        <v>17</v>
      </c>
      <c r="B15" s="17">
        <f>SUM(B16:B20)</f>
        <v>348631</v>
      </c>
      <c r="C15" s="17">
        <f>SUM(C16:C20)</f>
        <v>113745.90000000001</v>
      </c>
      <c r="D15" s="18">
        <f t="shared" si="0"/>
        <v>32.626444578938766</v>
      </c>
      <c r="E15" s="18">
        <v>57.5</v>
      </c>
    </row>
    <row r="16" spans="1:5" ht="24" customHeight="1">
      <c r="A16" s="6" t="s">
        <v>18</v>
      </c>
      <c r="B16" s="8">
        <v>25114.9</v>
      </c>
      <c r="C16" s="8">
        <v>13312.5</v>
      </c>
      <c r="D16" s="3">
        <f t="shared" si="0"/>
        <v>53.006382665270415</v>
      </c>
      <c r="E16" s="3">
        <v>263.8</v>
      </c>
    </row>
    <row r="17" spans="1:5" ht="24" customHeight="1">
      <c r="A17" s="6" t="s">
        <v>19</v>
      </c>
      <c r="B17" s="8">
        <v>180014.7</v>
      </c>
      <c r="C17" s="8">
        <v>11678.4</v>
      </c>
      <c r="D17" s="3">
        <f t="shared" si="0"/>
        <v>6.4874701899344887</v>
      </c>
      <c r="E17" s="3">
        <v>21.4</v>
      </c>
    </row>
    <row r="18" spans="1:5" ht="24" customHeight="1">
      <c r="A18" s="6" t="s">
        <v>20</v>
      </c>
      <c r="B18" s="8">
        <v>140498.9</v>
      </c>
      <c r="C18" s="8">
        <v>87907.3</v>
      </c>
      <c r="D18" s="3">
        <f t="shared" si="0"/>
        <v>62.567963165547923</v>
      </c>
      <c r="E18" s="3">
        <v>65.400000000000006</v>
      </c>
    </row>
    <row r="19" spans="1:5" ht="24" customHeight="1">
      <c r="A19" s="6" t="s">
        <v>21</v>
      </c>
      <c r="B19" s="8">
        <v>3002.5</v>
      </c>
      <c r="C19" s="8">
        <v>877.9</v>
      </c>
      <c r="D19" s="3">
        <f t="shared" si="0"/>
        <v>29.238967527060783</v>
      </c>
      <c r="E19" s="3">
        <v>22.9</v>
      </c>
    </row>
    <row r="20" spans="1:5" ht="54" customHeight="1">
      <c r="A20" s="12" t="s">
        <v>22</v>
      </c>
      <c r="B20" s="8"/>
      <c r="C20" s="8">
        <v>-30.2</v>
      </c>
      <c r="D20" s="3"/>
      <c r="E20" s="3">
        <v>92.9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Полугодие</vt:lpstr>
      <vt:lpstr>Полугодие!Область_печати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Семенкова </cp:lastModifiedBy>
  <dcterms:created xsi:type="dcterms:W3CDTF">2016-10-28T11:34:52Z</dcterms:created>
  <dcterms:modified xsi:type="dcterms:W3CDTF">2016-10-28T12:35:37Z</dcterms:modified>
</cp:coreProperties>
</file>