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7440" windowHeight="7755" tabRatio="915"/>
  </bookViews>
  <sheets>
    <sheet name="1 квартал 2022г." sheetId="2" r:id="rId1"/>
  </sheets>
  <definedNames>
    <definedName name="_xlnm.Print_Area" localSheetId="0">'1 квартал 2022г.'!$A$1:$F$23</definedName>
  </definedNames>
  <calcPr calcId="125725"/>
</workbook>
</file>

<file path=xl/calcChain.xml><?xml version="1.0" encoding="utf-8"?>
<calcChain xmlns="http://schemas.openxmlformats.org/spreadsheetml/2006/main">
  <c r="B15" i="2"/>
  <c r="B4"/>
  <c r="B3" l="1"/>
  <c r="F20"/>
  <c r="F19"/>
  <c r="F18"/>
  <c r="F17"/>
  <c r="F16"/>
  <c r="F13"/>
  <c r="F12"/>
  <c r="F11"/>
  <c r="F10"/>
  <c r="F9"/>
  <c r="F8"/>
  <c r="F7"/>
  <c r="F6"/>
  <c r="F5"/>
  <c r="E20" l="1"/>
  <c r="E16" l="1"/>
  <c r="E17"/>
  <c r="E18"/>
  <c r="E19"/>
  <c r="E12"/>
  <c r="D15"/>
  <c r="F15" s="1"/>
  <c r="C15"/>
  <c r="E13"/>
  <c r="E10"/>
  <c r="E9"/>
  <c r="E8"/>
  <c r="E7"/>
  <c r="E6"/>
  <c r="E5"/>
  <c r="D4"/>
  <c r="F4" s="1"/>
  <c r="C4"/>
  <c r="C3" l="1"/>
  <c r="E15"/>
  <c r="D3"/>
  <c r="E4"/>
  <c r="E3" l="1"/>
  <c r="F3"/>
</calcChain>
</file>

<file path=xl/sharedStrings.xml><?xml version="1.0" encoding="utf-8"?>
<sst xmlns="http://schemas.openxmlformats.org/spreadsheetml/2006/main" count="34" uniqueCount="28">
  <si>
    <t>-</t>
  </si>
  <si>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</si>
  <si>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</si>
  <si>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Иные межбюджетные трансферты</t>
  </si>
  <si>
    <t>Субвенции</t>
  </si>
  <si>
    <t>Субсидии</t>
  </si>
  <si>
    <t>Дотации</t>
  </si>
  <si>
    <t>Безвозмездные  поступления</t>
  </si>
  <si>
    <t>Прочие неналоговые доходы</t>
  </si>
  <si>
    <t>Штрафы</t>
  </si>
  <si>
    <t>Доходы от продажи материальных и нематериальных активов</t>
  </si>
  <si>
    <t>Доходы от оказания платных услуг</t>
  </si>
  <si>
    <t>Плата за негативное воздействие на окружающую среду</t>
  </si>
  <si>
    <t>Доходы от использования имущества, ноходящегося в гос. и муницип. собственноси</t>
  </si>
  <si>
    <t>Государственная пошлина</t>
  </si>
  <si>
    <t>Налоги на совокупный доход</t>
  </si>
  <si>
    <t>Акцизы на нефтепродукты</t>
  </si>
  <si>
    <t>Налог на доходы физических лиц</t>
  </si>
  <si>
    <t>Налоговые и неналоговые доходы</t>
  </si>
  <si>
    <t>ВСЕГО ДОХОДОВ:</t>
  </si>
  <si>
    <t>Наименования доходных источников</t>
  </si>
  <si>
    <t>Факт за 1 кв. 2021 г.</t>
  </si>
  <si>
    <t>В % к плану 2021 г.</t>
  </si>
  <si>
    <t xml:space="preserve"> % исполнения к аналогичному                              периоду 2020г. </t>
  </si>
  <si>
    <t>Возврат остатков субсидий, субвенций и иных межбюджетных трансфертов</t>
  </si>
  <si>
    <t>Аналитические данные о поступлении доходов в бюджет Кирилловского муниципального района по видам доходов                                       за  1 квартал 2022 года.</t>
  </si>
  <si>
    <t>План 2022 г.</t>
  </si>
  <si>
    <t>Факт за 1 кв. 2022 г.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</si>
</sst>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_р_."/>
    <numFmt numFmtId="166" formatCode="#,##0.0_ ;[Red]\-#,##0.0\ 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2" borderId="1" xfId="0" applyNumberFormat="1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tabSelected="1" view="pageBreakPreview" zoomScale="80" zoomScaleNormal="60" zoomScaleSheetLayoutView="80" workbookViewId="0">
      <selection activeCell="B23" sqref="B23"/>
    </sheetView>
  </sheetViews>
  <sheetFormatPr defaultColWidth="9.140625" defaultRowHeight="15.75"/>
  <cols>
    <col min="1" max="1" width="54.42578125" style="1" customWidth="1"/>
    <col min="2" max="3" width="19.5703125" style="1" customWidth="1"/>
    <col min="4" max="5" width="19.140625" style="1" customWidth="1"/>
    <col min="6" max="6" width="26.140625" style="1" customWidth="1"/>
    <col min="7" max="16384" width="9.140625" style="1"/>
  </cols>
  <sheetData>
    <row r="1" spans="1:6" ht="69.75" customHeight="1">
      <c r="A1" s="24" t="s">
        <v>25</v>
      </c>
      <c r="B1" s="24"/>
      <c r="C1" s="24"/>
      <c r="D1" s="24"/>
      <c r="E1" s="24"/>
      <c r="F1" s="24"/>
    </row>
    <row r="2" spans="1:6" s="10" customFormat="1" ht="65.25" customHeight="1">
      <c r="A2" s="11" t="s">
        <v>20</v>
      </c>
      <c r="B2" s="12" t="s">
        <v>21</v>
      </c>
      <c r="C2" s="12" t="s">
        <v>26</v>
      </c>
      <c r="D2" s="12" t="s">
        <v>27</v>
      </c>
      <c r="E2" s="12" t="s">
        <v>22</v>
      </c>
      <c r="F2" s="12" t="s">
        <v>23</v>
      </c>
    </row>
    <row r="3" spans="1:6" s="9" customFormat="1" ht="37.5" customHeight="1">
      <c r="A3" s="14" t="s">
        <v>19</v>
      </c>
      <c r="B3" s="15">
        <f>B4+B15</f>
        <v>107510.70000000001</v>
      </c>
      <c r="C3" s="15">
        <f>C4+C15</f>
        <v>675762.3</v>
      </c>
      <c r="D3" s="15">
        <f>D4+D15</f>
        <v>134357.49999999997</v>
      </c>
      <c r="E3" s="16">
        <f t="shared" ref="E3:E12" si="0">D3/C3*100</f>
        <v>19.882361001790123</v>
      </c>
      <c r="F3" s="16">
        <f>D3/B3*100</f>
        <v>124.97128192821734</v>
      </c>
    </row>
    <row r="4" spans="1:6" s="5" customFormat="1" ht="36.75" customHeight="1">
      <c r="A4" s="17" t="s">
        <v>18</v>
      </c>
      <c r="B4" s="19">
        <f>SUM(B5:B14)</f>
        <v>49069.9</v>
      </c>
      <c r="C4" s="19">
        <f>SUM(C5:C14)</f>
        <v>244585</v>
      </c>
      <c r="D4" s="19">
        <f>SUM(D5:D14)</f>
        <v>48014.799999999996</v>
      </c>
      <c r="E4" s="13">
        <f t="shared" si="0"/>
        <v>19.631130281906085</v>
      </c>
      <c r="F4" s="13">
        <f>D4/B4*100</f>
        <v>97.849802017122499</v>
      </c>
    </row>
    <row r="5" spans="1:6" s="6" customFormat="1" ht="24" customHeight="1">
      <c r="A5" s="4" t="s">
        <v>17</v>
      </c>
      <c r="B5" s="21">
        <v>33568.400000000001</v>
      </c>
      <c r="C5" s="20">
        <v>187887</v>
      </c>
      <c r="D5" s="21">
        <v>32645.5</v>
      </c>
      <c r="E5" s="2">
        <f t="shared" si="0"/>
        <v>17.375071186404593</v>
      </c>
      <c r="F5" s="23">
        <f t="shared" ref="F5:F13" si="1">D5/B5*100</f>
        <v>97.25068814718604</v>
      </c>
    </row>
    <row r="6" spans="1:6" s="6" customFormat="1" ht="24" customHeight="1">
      <c r="A6" s="7" t="s">
        <v>16</v>
      </c>
      <c r="B6" s="21">
        <v>4901.7</v>
      </c>
      <c r="C6" s="20">
        <v>21726</v>
      </c>
      <c r="D6" s="21">
        <v>5922.6</v>
      </c>
      <c r="E6" s="2">
        <f t="shared" si="0"/>
        <v>27.260425296879315</v>
      </c>
      <c r="F6" s="23">
        <f t="shared" si="1"/>
        <v>120.82746802129873</v>
      </c>
    </row>
    <row r="7" spans="1:6" s="6" customFormat="1" ht="24" customHeight="1">
      <c r="A7" s="8" t="s">
        <v>15</v>
      </c>
      <c r="B7" s="21">
        <v>5516.8</v>
      </c>
      <c r="C7" s="20">
        <v>23353</v>
      </c>
      <c r="D7" s="21">
        <v>4598.5</v>
      </c>
      <c r="E7" s="2">
        <f t="shared" si="0"/>
        <v>19.691260223525887</v>
      </c>
      <c r="F7" s="23">
        <f t="shared" si="1"/>
        <v>83.354480858468676</v>
      </c>
    </row>
    <row r="8" spans="1:6" s="6" customFormat="1" ht="24" customHeight="1">
      <c r="A8" s="7" t="s">
        <v>14</v>
      </c>
      <c r="B8" s="21">
        <v>389.9</v>
      </c>
      <c r="C8" s="20">
        <v>1000</v>
      </c>
      <c r="D8" s="21">
        <v>431.2</v>
      </c>
      <c r="E8" s="2">
        <f t="shared" si="0"/>
        <v>43.12</v>
      </c>
      <c r="F8" s="23">
        <f t="shared" si="1"/>
        <v>110.59245960502693</v>
      </c>
    </row>
    <row r="9" spans="1:6" s="6" customFormat="1" ht="42" customHeight="1">
      <c r="A9" s="7" t="s">
        <v>13</v>
      </c>
      <c r="B9" s="21">
        <v>2955.6</v>
      </c>
      <c r="C9" s="20">
        <v>7642</v>
      </c>
      <c r="D9" s="21">
        <v>2760.1</v>
      </c>
      <c r="E9" s="2">
        <f t="shared" si="0"/>
        <v>36.117508505626802</v>
      </c>
      <c r="F9" s="23">
        <f t="shared" si="1"/>
        <v>93.385437812965222</v>
      </c>
    </row>
    <row r="10" spans="1:6" s="6" customFormat="1" ht="42" customHeight="1">
      <c r="A10" s="8" t="s">
        <v>12</v>
      </c>
      <c r="B10" s="21">
        <v>394.2</v>
      </c>
      <c r="C10" s="20">
        <v>341</v>
      </c>
      <c r="D10" s="21">
        <v>77.599999999999994</v>
      </c>
      <c r="E10" s="2">
        <f t="shared" si="0"/>
        <v>22.756598240469206</v>
      </c>
      <c r="F10" s="23">
        <f t="shared" si="1"/>
        <v>19.685438863521053</v>
      </c>
    </row>
    <row r="11" spans="1:6" s="6" customFormat="1" ht="24" customHeight="1">
      <c r="A11" s="7" t="s">
        <v>11</v>
      </c>
      <c r="B11" s="21">
        <v>887.9</v>
      </c>
      <c r="C11" s="20">
        <v>0</v>
      </c>
      <c r="D11" s="21">
        <v>823.4</v>
      </c>
      <c r="E11" s="2" t="s">
        <v>0</v>
      </c>
      <c r="F11" s="23">
        <f t="shared" si="1"/>
        <v>92.735668431129639</v>
      </c>
    </row>
    <row r="12" spans="1:6" s="6" customFormat="1" ht="42" customHeight="1">
      <c r="A12" s="7" t="s">
        <v>10</v>
      </c>
      <c r="B12" s="21">
        <v>234.8</v>
      </c>
      <c r="C12" s="20">
        <v>2191</v>
      </c>
      <c r="D12" s="21">
        <v>669.1</v>
      </c>
      <c r="E12" s="2">
        <f t="shared" si="0"/>
        <v>30.53856686444546</v>
      </c>
      <c r="F12" s="23">
        <f t="shared" si="1"/>
        <v>284.96592844974447</v>
      </c>
    </row>
    <row r="13" spans="1:6" s="6" customFormat="1" ht="24" customHeight="1">
      <c r="A13" s="7" t="s">
        <v>9</v>
      </c>
      <c r="B13" s="21">
        <v>220.6</v>
      </c>
      <c r="C13" s="20">
        <v>445</v>
      </c>
      <c r="D13" s="21">
        <v>86.8</v>
      </c>
      <c r="E13" s="2">
        <f t="shared" ref="E13:E20" si="2">D13/C13*100</f>
        <v>19.50561797752809</v>
      </c>
      <c r="F13" s="23">
        <f t="shared" si="1"/>
        <v>39.347234814143242</v>
      </c>
    </row>
    <row r="14" spans="1:6" s="6" customFormat="1" ht="24" customHeight="1">
      <c r="A14" s="7" t="s">
        <v>8</v>
      </c>
      <c r="B14" s="21">
        <v>0</v>
      </c>
      <c r="C14" s="20">
        <v>0</v>
      </c>
      <c r="D14" s="21">
        <v>0</v>
      </c>
      <c r="E14" s="2" t="s">
        <v>0</v>
      </c>
      <c r="F14" s="23" t="s">
        <v>0</v>
      </c>
    </row>
    <row r="15" spans="1:6" s="5" customFormat="1" ht="27" customHeight="1">
      <c r="A15" s="18" t="s">
        <v>7</v>
      </c>
      <c r="B15" s="19">
        <f>SUM(B16:B22)</f>
        <v>58440.800000000003</v>
      </c>
      <c r="C15" s="19">
        <f>SUM(C16:C22)</f>
        <v>431177.3</v>
      </c>
      <c r="D15" s="19">
        <f>SUM(D16:D22)</f>
        <v>86342.699999999983</v>
      </c>
      <c r="E15" s="13">
        <f t="shared" si="2"/>
        <v>20.024871439196819</v>
      </c>
      <c r="F15" s="13">
        <f>D15/B15*100</f>
        <v>147.74387072045553</v>
      </c>
    </row>
    <row r="16" spans="1:6" ht="24" customHeight="1">
      <c r="A16" s="4" t="s">
        <v>6</v>
      </c>
      <c r="B16" s="21">
        <v>12144.1</v>
      </c>
      <c r="C16" s="21">
        <v>60749.7</v>
      </c>
      <c r="D16" s="21">
        <v>16790.8</v>
      </c>
      <c r="E16" s="2">
        <f t="shared" si="2"/>
        <v>27.639313445169279</v>
      </c>
      <c r="F16" s="23">
        <f t="shared" ref="F16:F20" si="3">D16/B16*100</f>
        <v>138.26302484333954</v>
      </c>
    </row>
    <row r="17" spans="1:6" ht="24" customHeight="1">
      <c r="A17" s="4" t="s">
        <v>5</v>
      </c>
      <c r="B17" s="21">
        <v>5341.3</v>
      </c>
      <c r="C17" s="21">
        <v>164235.70000000001</v>
      </c>
      <c r="D17" s="21">
        <v>30788.9</v>
      </c>
      <c r="E17" s="2">
        <f t="shared" si="2"/>
        <v>18.746776736117667</v>
      </c>
      <c r="F17" s="23">
        <f t="shared" si="3"/>
        <v>576.43083144552827</v>
      </c>
    </row>
    <row r="18" spans="1:6" ht="24" customHeight="1">
      <c r="A18" s="4" t="s">
        <v>4</v>
      </c>
      <c r="B18" s="21">
        <v>39474.5</v>
      </c>
      <c r="C18" s="21">
        <v>197356.1</v>
      </c>
      <c r="D18" s="21">
        <v>37398.6</v>
      </c>
      <c r="E18" s="2">
        <f t="shared" si="2"/>
        <v>18.949806973283316</v>
      </c>
      <c r="F18" s="23">
        <f t="shared" si="3"/>
        <v>94.741162015984997</v>
      </c>
    </row>
    <row r="19" spans="1:6" ht="24" customHeight="1">
      <c r="A19" s="4" t="s">
        <v>3</v>
      </c>
      <c r="B19" s="21">
        <v>1476.4</v>
      </c>
      <c r="C19" s="21">
        <v>5485.8</v>
      </c>
      <c r="D19" s="21">
        <v>1385.4</v>
      </c>
      <c r="E19" s="2">
        <f t="shared" si="2"/>
        <v>25.254292901673413</v>
      </c>
      <c r="F19" s="23">
        <f t="shared" si="3"/>
        <v>93.836358710376587</v>
      </c>
    </row>
    <row r="20" spans="1:6" ht="24" customHeight="1">
      <c r="A20" s="4" t="s">
        <v>2</v>
      </c>
      <c r="B20" s="21">
        <v>0</v>
      </c>
      <c r="C20" s="21">
        <v>3350</v>
      </c>
      <c r="D20" s="21">
        <v>0</v>
      </c>
      <c r="E20" s="2">
        <f t="shared" si="2"/>
        <v>0</v>
      </c>
      <c r="F20" s="23" t="e">
        <f t="shared" si="3"/>
        <v>#DIV/0!</v>
      </c>
    </row>
    <row r="21" spans="1:6" ht="51.6" customHeight="1">
      <c r="A21" s="3" t="s">
        <v>1</v>
      </c>
      <c r="B21" s="21">
        <v>517.1</v>
      </c>
      <c r="C21" s="21">
        <v>0</v>
      </c>
      <c r="D21" s="21">
        <v>0</v>
      </c>
      <c r="E21" s="2" t="s">
        <v>0</v>
      </c>
      <c r="F21" s="22" t="s">
        <v>0</v>
      </c>
    </row>
    <row r="22" spans="1:6" ht="33.6" customHeight="1">
      <c r="A22" s="3" t="s">
        <v>24</v>
      </c>
      <c r="B22" s="21">
        <v>-512.6</v>
      </c>
      <c r="C22" s="21">
        <v>0</v>
      </c>
      <c r="D22" s="21">
        <v>-21</v>
      </c>
      <c r="E22" s="2" t="s">
        <v>0</v>
      </c>
      <c r="F22" s="22" t="s">
        <v>0</v>
      </c>
    </row>
  </sheetData>
  <mergeCells count="1">
    <mergeCell ref="A1:F1"/>
  </mergeCells>
  <phoneticPr fontId="0" type="noConversion"/>
  <pageMargins left="0.55118110236220474" right="0.15748031496062992" top="0.19685039370078741" bottom="0.15748031496062992" header="0.15748031496062992" footer="0.15748031496062992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 2022г.</vt:lpstr>
      <vt:lpstr>'1 квартал 2022г.'!Область_печати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ДФ-11-009</cp:lastModifiedBy>
  <cp:lastPrinted>2017-07-18T09:11:48Z</cp:lastPrinted>
  <dcterms:created xsi:type="dcterms:W3CDTF">2016-10-28T11:35:19Z</dcterms:created>
  <dcterms:modified xsi:type="dcterms:W3CDTF">2022-04-13T12:32:59Z</dcterms:modified>
</cp:coreProperties>
</file>