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20" windowWidth="7440" windowHeight="7755" tabRatio="915"/>
  </bookViews>
  <sheets>
    <sheet name="1 квартал 2020г." sheetId="2" r:id="rId1"/>
  </sheets>
  <definedNames>
    <definedName name="_xlnm.Print_Area" localSheetId="0">'1 квартал 2020г.'!$A$1:$F$22</definedName>
  </definedNames>
  <calcPr calcId="125725"/>
</workbook>
</file>

<file path=xl/calcChain.xml><?xml version="1.0" encoding="utf-8"?>
<calcChain xmlns="http://schemas.openxmlformats.org/spreadsheetml/2006/main">
  <c r="F3" i="2"/>
  <c r="B15"/>
  <c r="B4"/>
  <c r="B3" s="1"/>
  <c r="F20" l="1"/>
  <c r="F19"/>
  <c r="F18"/>
  <c r="F17"/>
  <c r="F16"/>
  <c r="F15"/>
  <c r="F14"/>
  <c r="F13"/>
  <c r="F12"/>
  <c r="F11"/>
  <c r="F10"/>
  <c r="F9"/>
  <c r="F8"/>
  <c r="F7"/>
  <c r="F6"/>
  <c r="F5"/>
  <c r="F4"/>
  <c r="E20" l="1"/>
  <c r="E16" l="1"/>
  <c r="E17"/>
  <c r="E18"/>
  <c r="E19"/>
  <c r="E12"/>
  <c r="D15"/>
  <c r="E15" s="1"/>
  <c r="C15"/>
  <c r="E13"/>
  <c r="E10"/>
  <c r="E9"/>
  <c r="E8"/>
  <c r="E7"/>
  <c r="E6"/>
  <c r="E5"/>
  <c r="D4"/>
  <c r="C4"/>
  <c r="C3" s="1"/>
  <c r="D3" l="1"/>
  <c r="E3" s="1"/>
  <c r="E4"/>
</calcChain>
</file>

<file path=xl/sharedStrings.xml><?xml version="1.0" encoding="utf-8"?>
<sst xmlns="http://schemas.openxmlformats.org/spreadsheetml/2006/main" count="30" uniqueCount="27">
  <si>
    <t>-</t>
  </si>
  <si>
    <t>Возврат остатков субсидий, субвенций и иных межбюджетных трансфертов, имеющих целевое назначение, прошлых лет</t>
  </si>
  <si>
    <t>Прочие безвозмездные поступления</t>
  </si>
  <si>
    <t>Иные межбюджетные трансферты</t>
  </si>
  <si>
    <t>Субвенции</t>
  </si>
  <si>
    <t>Субсидии</t>
  </si>
  <si>
    <t>Дотации</t>
  </si>
  <si>
    <t>Безвозмездные  поступления</t>
  </si>
  <si>
    <t>Прочие неналоговые доходы</t>
  </si>
  <si>
    <t>Штрафы</t>
  </si>
  <si>
    <t>Доходы от продажи материальных и нематериальных активов</t>
  </si>
  <si>
    <t>Доходы от оказания платных услуг</t>
  </si>
  <si>
    <t>Плата за негативное воздействие на окружающую среду</t>
  </si>
  <si>
    <t>Доходы от использования имущества, ноходящегося в гос. и муницип. собственноси</t>
  </si>
  <si>
    <t>Государственная пошлина</t>
  </si>
  <si>
    <t>Налоги на совокупный доход</t>
  </si>
  <si>
    <t>Акцизы на нефтепродукты</t>
  </si>
  <si>
    <t>Налог на доходы физических лиц</t>
  </si>
  <si>
    <t>Налоговые и неналоговые доходы</t>
  </si>
  <si>
    <t>ВСЕГО ДОХОДОВ:</t>
  </si>
  <si>
    <t>Наименования доходных источников</t>
  </si>
  <si>
    <t>План 2020 г.</t>
  </si>
  <si>
    <t>Факт  за 1 кв. 2020 г.</t>
  </si>
  <si>
    <t>В % к плану 2020 г.</t>
  </si>
  <si>
    <t>Аналитические данные о поступлении доходов в бюджет Кирилловского муниципального района по видам доходов за  1 квартал 2020 года.</t>
  </si>
  <si>
    <t xml:space="preserve"> % исполнения к аналогичному                              периоду 2019г. </t>
  </si>
  <si>
    <t>Факт  за 1 кв. 2019 г.</t>
  </si>
</sst>
</file>

<file path=xl/styles.xml><?xml version="1.0" encoding="utf-8"?>
<styleSheet xmlns="http://schemas.openxmlformats.org/spreadsheetml/2006/main">
  <numFmts count="3">
    <numFmt numFmtId="164" formatCode="0.0"/>
    <numFmt numFmtId="165" formatCode="#,##0.0_р_."/>
    <numFmt numFmtId="166" formatCode="#,##0.0_ ;[Red]\-#,##0.0\ "/>
  </numFmts>
  <fonts count="9">
    <font>
      <sz val="10"/>
      <name val="Arial Cyr"/>
      <charset val="204"/>
    </font>
    <font>
      <sz val="12"/>
      <name val="Times New Roman"/>
      <family val="1"/>
      <charset val="204"/>
    </font>
    <font>
      <b/>
      <sz val="15"/>
      <name val="Times New Roman"/>
      <family val="1"/>
      <charset val="204"/>
    </font>
    <font>
      <sz val="13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i/>
      <sz val="15"/>
      <name val="Times New Roman"/>
      <family val="1"/>
      <charset val="204"/>
    </font>
    <font>
      <b/>
      <sz val="14"/>
      <name val="Times New Roman"/>
      <family val="1"/>
      <charset val="204"/>
    </font>
    <font>
      <b/>
      <i/>
      <sz val="16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Fill="1" applyAlignment="1">
      <alignment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0" fontId="3" fillId="2" borderId="1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wrapText="1"/>
    </xf>
    <xf numFmtId="0" fontId="3" fillId="2" borderId="0" xfId="0" applyFont="1" applyFill="1" applyAlignment="1">
      <alignment wrapText="1"/>
    </xf>
    <xf numFmtId="0" fontId="3" fillId="2" borderId="1" xfId="0" applyNumberFormat="1" applyFont="1" applyFill="1" applyBorder="1" applyAlignment="1">
      <alignment horizontal="left" vertical="center" wrapText="1"/>
    </xf>
    <xf numFmtId="166" fontId="3" fillId="2" borderId="1" xfId="0" applyNumberFormat="1" applyFont="1" applyFill="1" applyBorder="1" applyAlignment="1">
      <alignment horizontal="left" vertical="center" wrapText="1"/>
    </xf>
    <xf numFmtId="0" fontId="6" fillId="2" borderId="0" xfId="0" applyFont="1" applyFill="1" applyAlignment="1">
      <alignment wrapText="1"/>
    </xf>
    <xf numFmtId="0" fontId="7" fillId="2" borderId="0" xfId="0" applyFont="1" applyFill="1" applyAlignment="1">
      <alignment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164" fontId="2" fillId="4" borderId="1" xfId="0" applyNumberFormat="1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left" vertical="center" wrapText="1"/>
    </xf>
    <xf numFmtId="165" fontId="6" fillId="5" borderId="1" xfId="0" applyNumberFormat="1" applyFont="1" applyFill="1" applyBorder="1" applyAlignment="1">
      <alignment horizontal="center" vertical="center" wrapText="1"/>
    </xf>
    <xf numFmtId="164" fontId="2" fillId="5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vertical="center" wrapText="1"/>
    </xf>
    <xf numFmtId="165" fontId="4" fillId="4" borderId="1" xfId="0" applyNumberFormat="1" applyFont="1" applyFill="1" applyBorder="1" applyAlignment="1">
      <alignment horizontal="center" vertical="center" wrapText="1"/>
    </xf>
    <xf numFmtId="165" fontId="5" fillId="2" borderId="1" xfId="0" applyNumberFormat="1" applyFont="1" applyFill="1" applyBorder="1" applyAlignment="1">
      <alignment horizontal="center" vertical="center" wrapText="1"/>
    </xf>
    <xf numFmtId="165" fontId="3" fillId="2" borderId="1" xfId="0" applyNumberFormat="1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164" fontId="2" fillId="6" borderId="1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1"/>
  <sheetViews>
    <sheetView tabSelected="1" view="pageBreakPreview" zoomScale="80" zoomScaleNormal="60" zoomScaleSheetLayoutView="80" workbookViewId="0">
      <selection activeCell="F4" sqref="F4"/>
    </sheetView>
  </sheetViews>
  <sheetFormatPr defaultRowHeight="15.75"/>
  <cols>
    <col min="1" max="1" width="54.42578125" style="1" customWidth="1"/>
    <col min="2" max="3" width="19.5703125" style="1" customWidth="1"/>
    <col min="4" max="5" width="19.140625" style="1" customWidth="1"/>
    <col min="6" max="6" width="26.140625" style="1" customWidth="1"/>
    <col min="7" max="16384" width="9.140625" style="1"/>
  </cols>
  <sheetData>
    <row r="1" spans="1:6" ht="69.75" customHeight="1">
      <c r="A1" s="24" t="s">
        <v>24</v>
      </c>
      <c r="B1" s="24"/>
      <c r="C1" s="24"/>
      <c r="D1" s="24"/>
      <c r="E1" s="24"/>
      <c r="F1" s="24"/>
    </row>
    <row r="2" spans="1:6" s="10" customFormat="1" ht="65.25" customHeight="1">
      <c r="A2" s="11" t="s">
        <v>20</v>
      </c>
      <c r="B2" s="12" t="s">
        <v>26</v>
      </c>
      <c r="C2" s="12" t="s">
        <v>21</v>
      </c>
      <c r="D2" s="12" t="s">
        <v>22</v>
      </c>
      <c r="E2" s="12" t="s">
        <v>23</v>
      </c>
      <c r="F2" s="12" t="s">
        <v>25</v>
      </c>
    </row>
    <row r="3" spans="1:6" s="9" customFormat="1" ht="37.5" customHeight="1">
      <c r="A3" s="14" t="s">
        <v>19</v>
      </c>
      <c r="B3" s="15">
        <f>B4+B15</f>
        <v>109327.1</v>
      </c>
      <c r="C3" s="15">
        <f>C4+C15</f>
        <v>485215.1</v>
      </c>
      <c r="D3" s="15">
        <f>D4+D15</f>
        <v>106503.69999999998</v>
      </c>
      <c r="E3" s="16">
        <f t="shared" ref="E3:E12" si="0">D3/C3*100</f>
        <v>21.949790927776153</v>
      </c>
      <c r="F3" s="16">
        <f>D3/B3*100</f>
        <v>97.417474715784081</v>
      </c>
    </row>
    <row r="4" spans="1:6" s="5" customFormat="1" ht="36.75" customHeight="1">
      <c r="A4" s="17" t="s">
        <v>18</v>
      </c>
      <c r="B4" s="19">
        <f>SUM(B5:B14)</f>
        <v>38304.6</v>
      </c>
      <c r="C4" s="19">
        <f>SUM(C5:C14)</f>
        <v>178887</v>
      </c>
      <c r="D4" s="19">
        <f>SUM(D5:D14)</f>
        <v>46884.899999999994</v>
      </c>
      <c r="E4" s="13">
        <f t="shared" si="0"/>
        <v>26.209227053950258</v>
      </c>
      <c r="F4" s="13">
        <f>D4/B4*100</f>
        <v>122.40018170141444</v>
      </c>
    </row>
    <row r="5" spans="1:6" s="6" customFormat="1" ht="24" customHeight="1">
      <c r="A5" s="4" t="s">
        <v>17</v>
      </c>
      <c r="B5" s="21">
        <v>22752.1</v>
      </c>
      <c r="C5" s="20">
        <v>122303</v>
      </c>
      <c r="D5" s="21">
        <v>31488.799999999999</v>
      </c>
      <c r="E5" s="2">
        <f t="shared" si="0"/>
        <v>25.746547509055379</v>
      </c>
      <c r="F5" s="23">
        <f t="shared" ref="F5:F14" si="1">D5/B5*100</f>
        <v>138.39953235085994</v>
      </c>
    </row>
    <row r="6" spans="1:6" s="6" customFormat="1" ht="24" customHeight="1">
      <c r="A6" s="7" t="s">
        <v>16</v>
      </c>
      <c r="B6" s="21">
        <v>4750.6000000000004</v>
      </c>
      <c r="C6" s="20">
        <v>20765</v>
      </c>
      <c r="D6" s="21">
        <v>4793.3</v>
      </c>
      <c r="E6" s="2">
        <f t="shared" si="0"/>
        <v>23.083554057307971</v>
      </c>
      <c r="F6" s="23">
        <f t="shared" si="1"/>
        <v>100.89883383151601</v>
      </c>
    </row>
    <row r="7" spans="1:6" s="6" customFormat="1" ht="24" customHeight="1">
      <c r="A7" s="8" t="s">
        <v>15</v>
      </c>
      <c r="B7" s="21">
        <v>5006.5</v>
      </c>
      <c r="C7" s="20">
        <v>24187</v>
      </c>
      <c r="D7" s="21">
        <v>4402.1000000000004</v>
      </c>
      <c r="E7" s="2">
        <f t="shared" si="0"/>
        <v>18.200272873857859</v>
      </c>
      <c r="F7" s="23">
        <f t="shared" si="1"/>
        <v>87.927693997802862</v>
      </c>
    </row>
    <row r="8" spans="1:6" s="6" customFormat="1" ht="24" customHeight="1">
      <c r="A8" s="7" t="s">
        <v>14</v>
      </c>
      <c r="B8" s="21">
        <v>261.5</v>
      </c>
      <c r="C8" s="20">
        <v>1149</v>
      </c>
      <c r="D8" s="21">
        <v>471.1</v>
      </c>
      <c r="E8" s="2">
        <f t="shared" si="0"/>
        <v>41.000870322019153</v>
      </c>
      <c r="F8" s="23">
        <f t="shared" si="1"/>
        <v>180.15296367112811</v>
      </c>
    </row>
    <row r="9" spans="1:6" s="6" customFormat="1" ht="42" customHeight="1">
      <c r="A9" s="7" t="s">
        <v>13</v>
      </c>
      <c r="B9" s="21">
        <v>2075.9</v>
      </c>
      <c r="C9" s="20">
        <v>8437</v>
      </c>
      <c r="D9" s="21">
        <v>1518.2</v>
      </c>
      <c r="E9" s="2">
        <f t="shared" si="0"/>
        <v>17.994547825056301</v>
      </c>
      <c r="F9" s="23">
        <f t="shared" si="1"/>
        <v>73.134544053181756</v>
      </c>
    </row>
    <row r="10" spans="1:6" s="6" customFormat="1" ht="42" customHeight="1">
      <c r="A10" s="8" t="s">
        <v>12</v>
      </c>
      <c r="B10" s="21">
        <v>60.7</v>
      </c>
      <c r="C10" s="20">
        <v>122</v>
      </c>
      <c r="D10" s="21">
        <v>182.5</v>
      </c>
      <c r="E10" s="2">
        <f t="shared" si="0"/>
        <v>149.59016393442624</v>
      </c>
      <c r="F10" s="23">
        <f t="shared" si="1"/>
        <v>300.65897858319602</v>
      </c>
    </row>
    <row r="11" spans="1:6" s="6" customFormat="1" ht="24" customHeight="1">
      <c r="A11" s="7" t="s">
        <v>11</v>
      </c>
      <c r="B11" s="21">
        <v>892</v>
      </c>
      <c r="C11" s="20">
        <v>0</v>
      </c>
      <c r="D11" s="21">
        <v>895.3</v>
      </c>
      <c r="E11" s="2" t="s">
        <v>0</v>
      </c>
      <c r="F11" s="23">
        <f t="shared" si="1"/>
        <v>100.36995515695067</v>
      </c>
    </row>
    <row r="12" spans="1:6" s="6" customFormat="1" ht="42" customHeight="1">
      <c r="A12" s="7" t="s">
        <v>10</v>
      </c>
      <c r="B12" s="21">
        <v>1138.3</v>
      </c>
      <c r="C12" s="20">
        <v>1428</v>
      </c>
      <c r="D12" s="21">
        <v>2567.5</v>
      </c>
      <c r="E12" s="2">
        <f t="shared" si="0"/>
        <v>179.79691876750701</v>
      </c>
      <c r="F12" s="23">
        <f t="shared" si="1"/>
        <v>225.55565316700347</v>
      </c>
    </row>
    <row r="13" spans="1:6" s="6" customFormat="1" ht="24" customHeight="1">
      <c r="A13" s="7" t="s">
        <v>9</v>
      </c>
      <c r="B13" s="21">
        <v>1303.5</v>
      </c>
      <c r="C13" s="20">
        <v>496</v>
      </c>
      <c r="D13" s="21">
        <v>566.1</v>
      </c>
      <c r="E13" s="2">
        <f t="shared" ref="E13:E20" si="2">D13/C13*100</f>
        <v>114.13306451612904</v>
      </c>
      <c r="F13" s="23">
        <f t="shared" si="1"/>
        <v>43.429228998849254</v>
      </c>
    </row>
    <row r="14" spans="1:6" s="6" customFormat="1" ht="24" customHeight="1">
      <c r="A14" s="7" t="s">
        <v>8</v>
      </c>
      <c r="B14" s="21">
        <v>63.5</v>
      </c>
      <c r="C14" s="20">
        <v>0</v>
      </c>
      <c r="D14" s="21">
        <v>0</v>
      </c>
      <c r="E14" s="2" t="s">
        <v>0</v>
      </c>
      <c r="F14" s="23">
        <f t="shared" si="1"/>
        <v>0</v>
      </c>
    </row>
    <row r="15" spans="1:6" s="5" customFormat="1" ht="27" customHeight="1">
      <c r="A15" s="18" t="s">
        <v>7</v>
      </c>
      <c r="B15" s="19">
        <f>SUM(B16:B21)</f>
        <v>71022.5</v>
      </c>
      <c r="C15" s="19">
        <f>SUM(C16:C21)</f>
        <v>306328.09999999998</v>
      </c>
      <c r="D15" s="19">
        <f>SUM(D16:D21)</f>
        <v>59618.799999999996</v>
      </c>
      <c r="E15" s="13">
        <f t="shared" si="2"/>
        <v>19.462399956125477</v>
      </c>
      <c r="F15" s="13">
        <f>D15/B15*100</f>
        <v>83.943539019324859</v>
      </c>
    </row>
    <row r="16" spans="1:6" ht="24" customHeight="1">
      <c r="A16" s="4" t="s">
        <v>6</v>
      </c>
      <c r="B16" s="21">
        <v>34712.300000000003</v>
      </c>
      <c r="C16" s="21">
        <v>74613.3</v>
      </c>
      <c r="D16" s="21">
        <v>21360.799999999999</v>
      </c>
      <c r="E16" s="2">
        <f t="shared" si="2"/>
        <v>28.628676120745229</v>
      </c>
      <c r="F16" s="23">
        <f t="shared" ref="F16:F20" si="3">D16/B16*100</f>
        <v>61.536688724169807</v>
      </c>
    </row>
    <row r="17" spans="1:6" ht="24" customHeight="1">
      <c r="A17" s="4" t="s">
        <v>5</v>
      </c>
      <c r="B17" s="21">
        <v>3786.6</v>
      </c>
      <c r="C17" s="21">
        <v>49736.6</v>
      </c>
      <c r="D17" s="21">
        <v>1070.3</v>
      </c>
      <c r="E17" s="2">
        <f t="shared" si="2"/>
        <v>2.1519364009602584</v>
      </c>
      <c r="F17" s="23">
        <f t="shared" si="3"/>
        <v>28.265462420113032</v>
      </c>
    </row>
    <row r="18" spans="1:6" ht="24" customHeight="1">
      <c r="A18" s="4" t="s">
        <v>4</v>
      </c>
      <c r="B18" s="21">
        <v>31543.3</v>
      </c>
      <c r="C18" s="21">
        <v>175098.7</v>
      </c>
      <c r="D18" s="21">
        <v>36012.699999999997</v>
      </c>
      <c r="E18" s="2">
        <f t="shared" si="2"/>
        <v>20.567085877850602</v>
      </c>
      <c r="F18" s="23">
        <f t="shared" si="3"/>
        <v>114.16909454622693</v>
      </c>
    </row>
    <row r="19" spans="1:6" ht="24" customHeight="1">
      <c r="A19" s="4" t="s">
        <v>3</v>
      </c>
      <c r="B19" s="21">
        <v>980.3</v>
      </c>
      <c r="C19" s="21">
        <v>4379.5</v>
      </c>
      <c r="D19" s="21">
        <v>1175.2</v>
      </c>
      <c r="E19" s="2">
        <f t="shared" si="2"/>
        <v>26.834113483274347</v>
      </c>
      <c r="F19" s="23">
        <f t="shared" si="3"/>
        <v>119.88166887687444</v>
      </c>
    </row>
    <row r="20" spans="1:6" ht="24" customHeight="1">
      <c r="A20" s="4" t="s">
        <v>2</v>
      </c>
      <c r="B20" s="21">
        <v>0</v>
      </c>
      <c r="C20" s="21">
        <v>2500</v>
      </c>
      <c r="D20" s="21">
        <v>0</v>
      </c>
      <c r="E20" s="2">
        <f t="shared" si="2"/>
        <v>0</v>
      </c>
      <c r="F20" s="23" t="e">
        <f t="shared" si="3"/>
        <v>#DIV/0!</v>
      </c>
    </row>
    <row r="21" spans="1:6" ht="54" customHeight="1">
      <c r="A21" s="3" t="s">
        <v>1</v>
      </c>
      <c r="B21" s="21">
        <v>0</v>
      </c>
      <c r="C21" s="21">
        <v>0</v>
      </c>
      <c r="D21" s="21">
        <v>-0.2</v>
      </c>
      <c r="E21" s="2" t="s">
        <v>0</v>
      </c>
      <c r="F21" s="22" t="s">
        <v>0</v>
      </c>
    </row>
  </sheetData>
  <mergeCells count="1">
    <mergeCell ref="A1:F1"/>
  </mergeCells>
  <phoneticPr fontId="0" type="noConversion"/>
  <pageMargins left="0.55118110236220474" right="0.15748031496062992" top="0.19685039370078741" bottom="0.15748031496062992" header="0.15748031496062992" footer="0.15748031496062992"/>
  <pageSetup paperSize="9" scale="61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 квартал 2020г.</vt:lpstr>
      <vt:lpstr>'1 квартал 2020г.'!Область_печати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Владелец</dc:creator>
  <cp:lastModifiedBy>Fino7_2</cp:lastModifiedBy>
  <cp:lastPrinted>2017-07-18T09:11:48Z</cp:lastPrinted>
  <dcterms:created xsi:type="dcterms:W3CDTF">2016-10-28T11:35:19Z</dcterms:created>
  <dcterms:modified xsi:type="dcterms:W3CDTF">2020-07-13T05:09:23Z</dcterms:modified>
</cp:coreProperties>
</file>