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 tabRatio="915"/>
  </bookViews>
  <sheets>
    <sheet name="2 квартал 2020г. " sheetId="6" r:id="rId1"/>
  </sheets>
  <definedNames>
    <definedName name="_xlnm.Print_Area" localSheetId="0">'2 квартал 2020г. '!$A$1:$F$22</definedName>
  </definedNames>
  <calcPr calcId="125725"/>
</workbook>
</file>

<file path=xl/calcChain.xml><?xml version="1.0" encoding="utf-8"?>
<calcChain xmlns="http://schemas.openxmlformats.org/spreadsheetml/2006/main">
  <c r="F3" i="6"/>
  <c r="E11"/>
  <c r="C4"/>
  <c r="F16"/>
  <c r="F17"/>
  <c r="F18"/>
  <c r="F19"/>
  <c r="F20"/>
  <c r="F5"/>
  <c r="F6"/>
  <c r="F7"/>
  <c r="F8"/>
  <c r="F9"/>
  <c r="F10"/>
  <c r="F11"/>
  <c r="F12"/>
  <c r="F13"/>
  <c r="F14"/>
  <c r="B15"/>
  <c r="B3" s="1"/>
  <c r="B4"/>
  <c r="E20" l="1"/>
  <c r="E19"/>
  <c r="E18"/>
  <c r="E17"/>
  <c r="E16"/>
  <c r="D15"/>
  <c r="C15"/>
  <c r="C3" s="1"/>
  <c r="E13"/>
  <c r="E12"/>
  <c r="E10"/>
  <c r="E9"/>
  <c r="E8"/>
  <c r="E7"/>
  <c r="E6"/>
  <c r="E5"/>
  <c r="D4"/>
  <c r="F4" s="1"/>
  <c r="E15" l="1"/>
  <c r="F15"/>
  <c r="D3"/>
  <c r="E4"/>
  <c r="E3" l="1"/>
</calcChain>
</file>

<file path=xl/sharedStrings.xml><?xml version="1.0" encoding="utf-8"?>
<sst xmlns="http://schemas.openxmlformats.org/spreadsheetml/2006/main" count="29" uniqueCount="27">
  <si>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</si>
  <si>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</si>
  <si>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</si>
  <si>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</si>
  <si>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</si>
  <si>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</si>
  <si>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</si>
  <si>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</si>
  <si>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</si>
  <si>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</si>
  <si>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</si>
  <si>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</si>
  <si>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</si>
  <si>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</si>
  <si>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</si>
  <si>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</si>
  <si>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</si>
  <si>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</si>
  <si>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</si>
  <si>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</si>
  <si>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</si>
  <si>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Факт  за 2 кв. 2019 г.</t>
  </si>
  <si>
    <t>План 2020 г.</t>
  </si>
  <si>
    <t>В % к плану 2020 г.</t>
  </si>
  <si>
    <t>Факт  за 2 кв. 2020 г.</t>
  </si>
  <si>
    <t>Аналитические данные о поступлении доходов в бюджет Кирилловского муниципального района по видам доходов за  2 квартал 2020 года.</t>
  </si>
  <si>
    <t xml:space="preserve"> % исполнения к аналогичному                              периоду 2019г.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</si>
</sst>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view="pageBreakPreview" zoomScale="80" zoomScaleNormal="60" zoomScaleSheetLayoutView="80" workbookViewId="0">
      <selection activeCell="F3" sqref="F3"/>
    </sheetView>
  </sheetViews>
  <sheetFormatPr defaultRowHeight="15.75"/>
  <cols>
    <col min="1" max="1" width="54.42578125" style="1" customWidth="1"/>
    <col min="2" max="3" width="18.7109375" style="1" customWidth="1"/>
    <col min="4" max="5" width="19.140625" style="1" customWidth="1"/>
    <col min="6" max="6" width="26.140625" style="1" customWidth="1"/>
    <col min="7" max="7" width="17.42578125" style="1" bestFit="1" customWidth="1"/>
    <col min="8" max="16384" width="9.140625" style="1"/>
  </cols>
  <sheetData>
    <row r="1" spans="1:6" ht="69.75" customHeight="1">
      <c r="A1" s="24" t="s">
        <v>25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21</v>
      </c>
      <c r="C2" s="12" t="s">
        <v>22</v>
      </c>
      <c r="D2" s="12" t="s">
        <v>24</v>
      </c>
      <c r="E2" s="12" t="s">
        <v>23</v>
      </c>
      <c r="F2" s="12" t="s">
        <v>26</v>
      </c>
    </row>
    <row r="3" spans="1:6" s="9" customFormat="1" ht="37.5" customHeight="1">
      <c r="A3" s="14" t="s">
        <v>19</v>
      </c>
      <c r="B3" s="15">
        <f>B4+B15</f>
        <v>266425.8</v>
      </c>
      <c r="C3" s="15">
        <f>C4+C15</f>
        <v>609363.6</v>
      </c>
      <c r="D3" s="15">
        <f>D4+D15</f>
        <v>257919.2</v>
      </c>
      <c r="E3" s="16">
        <f t="shared" ref="E3:E20" si="0">D3/C3*100</f>
        <v>42.325993872952047</v>
      </c>
      <c r="F3" s="16">
        <f>D3/B3*100</f>
        <v>96.807141050153561</v>
      </c>
    </row>
    <row r="4" spans="1:6" s="5" customFormat="1" ht="36.75" customHeight="1">
      <c r="A4" s="17" t="s">
        <v>18</v>
      </c>
      <c r="B4" s="19">
        <f>SUM(B5:B14)</f>
        <v>81943.3</v>
      </c>
      <c r="C4" s="19">
        <f>SUM(C5:C14)</f>
        <v>181411.6</v>
      </c>
      <c r="D4" s="19">
        <f>SUM(D5:D14)</f>
        <v>88796.7</v>
      </c>
      <c r="E4" s="13">
        <f t="shared" si="0"/>
        <v>48.947641716406224</v>
      </c>
      <c r="F4" s="13">
        <f>D4/B4*100</f>
        <v>108.36358799316113</v>
      </c>
    </row>
    <row r="5" spans="1:6" s="6" customFormat="1" ht="24" customHeight="1">
      <c r="A5" s="4" t="s">
        <v>17</v>
      </c>
      <c r="B5" s="21">
        <v>50325.5</v>
      </c>
      <c r="C5" s="20">
        <v>122303</v>
      </c>
      <c r="D5" s="21">
        <v>59939.9</v>
      </c>
      <c r="E5" s="2">
        <f t="shared" si="0"/>
        <v>49.009345641562355</v>
      </c>
      <c r="F5" s="23">
        <f t="shared" ref="F5:F14" si="1">D5/B5*100</f>
        <v>119.10443015966061</v>
      </c>
    </row>
    <row r="6" spans="1:6" s="6" customFormat="1" ht="24" customHeight="1">
      <c r="A6" s="7" t="s">
        <v>16</v>
      </c>
      <c r="B6" s="21">
        <v>9285.9</v>
      </c>
      <c r="C6" s="20">
        <v>20765</v>
      </c>
      <c r="D6" s="21">
        <v>8956.9</v>
      </c>
      <c r="E6" s="2">
        <f t="shared" si="0"/>
        <v>43.134601492896699</v>
      </c>
      <c r="F6" s="23">
        <f t="shared" si="1"/>
        <v>96.456993937044331</v>
      </c>
    </row>
    <row r="7" spans="1:6" s="6" customFormat="1" ht="24" customHeight="1">
      <c r="A7" s="8" t="s">
        <v>15</v>
      </c>
      <c r="B7" s="21">
        <v>11740</v>
      </c>
      <c r="C7" s="20">
        <v>24187</v>
      </c>
      <c r="D7" s="21">
        <v>8649.2000000000007</v>
      </c>
      <c r="E7" s="2">
        <f t="shared" si="0"/>
        <v>35.759705626989707</v>
      </c>
      <c r="F7" s="23">
        <f t="shared" si="1"/>
        <v>73.672913117546855</v>
      </c>
    </row>
    <row r="8" spans="1:6" s="6" customFormat="1" ht="24" customHeight="1">
      <c r="A8" s="7" t="s">
        <v>14</v>
      </c>
      <c r="B8" s="21">
        <v>598.9</v>
      </c>
      <c r="C8" s="20">
        <v>1149</v>
      </c>
      <c r="D8" s="21">
        <v>840.2</v>
      </c>
      <c r="E8" s="2">
        <f t="shared" si="0"/>
        <v>73.12445604873804</v>
      </c>
      <c r="F8" s="23">
        <f t="shared" si="1"/>
        <v>140.29053264317918</v>
      </c>
    </row>
    <row r="9" spans="1:6" s="6" customFormat="1" ht="42" customHeight="1">
      <c r="A9" s="7" t="s">
        <v>13</v>
      </c>
      <c r="B9" s="21">
        <v>4536.6000000000004</v>
      </c>
      <c r="C9" s="20">
        <v>8437</v>
      </c>
      <c r="D9" s="21">
        <v>3390.8</v>
      </c>
      <c r="E9" s="2">
        <f t="shared" si="0"/>
        <v>40.189640867606975</v>
      </c>
      <c r="F9" s="23">
        <f t="shared" si="1"/>
        <v>74.743199753119072</v>
      </c>
    </row>
    <row r="10" spans="1:6" s="6" customFormat="1" ht="42" customHeight="1">
      <c r="A10" s="8" t="s">
        <v>12</v>
      </c>
      <c r="B10" s="21">
        <v>54.5</v>
      </c>
      <c r="C10" s="20">
        <v>122</v>
      </c>
      <c r="D10" s="21">
        <v>191</v>
      </c>
      <c r="E10" s="2">
        <f t="shared" si="0"/>
        <v>156.55737704918033</v>
      </c>
      <c r="F10" s="23">
        <f t="shared" si="1"/>
        <v>350.45871559633025</v>
      </c>
    </row>
    <row r="11" spans="1:6" s="6" customFormat="1" ht="24" customHeight="1">
      <c r="A11" s="7" t="s">
        <v>11</v>
      </c>
      <c r="B11" s="21">
        <v>1751</v>
      </c>
      <c r="C11" s="20">
        <v>900</v>
      </c>
      <c r="D11" s="21">
        <v>2892.9</v>
      </c>
      <c r="E11" s="2">
        <f t="shared" si="0"/>
        <v>321.43333333333334</v>
      </c>
      <c r="F11" s="23">
        <f t="shared" si="1"/>
        <v>165.21416333523703</v>
      </c>
    </row>
    <row r="12" spans="1:6" s="6" customFormat="1" ht="42" customHeight="1">
      <c r="A12" s="7" t="s">
        <v>10</v>
      </c>
      <c r="B12" s="21">
        <v>1576.2</v>
      </c>
      <c r="C12" s="20">
        <v>3052.6</v>
      </c>
      <c r="D12" s="21">
        <v>2890.4</v>
      </c>
      <c r="E12" s="2">
        <f t="shared" si="0"/>
        <v>94.686496756863008</v>
      </c>
      <c r="F12" s="23">
        <f t="shared" si="1"/>
        <v>183.37774394112424</v>
      </c>
    </row>
    <row r="13" spans="1:6" s="6" customFormat="1" ht="24" customHeight="1">
      <c r="A13" s="7" t="s">
        <v>9</v>
      </c>
      <c r="B13" s="21">
        <v>1930.1</v>
      </c>
      <c r="C13" s="20">
        <v>496</v>
      </c>
      <c r="D13" s="21">
        <v>1040.3</v>
      </c>
      <c r="E13" s="2">
        <f t="shared" si="0"/>
        <v>209.73790322580643</v>
      </c>
      <c r="F13" s="23">
        <f t="shared" si="1"/>
        <v>53.898761722190557</v>
      </c>
    </row>
    <row r="14" spans="1:6" s="6" customFormat="1" ht="24" customHeight="1">
      <c r="A14" s="7" t="s">
        <v>8</v>
      </c>
      <c r="B14" s="21">
        <v>144.6</v>
      </c>
      <c r="C14" s="20">
        <v>0</v>
      </c>
      <c r="D14" s="21">
        <v>5.0999999999999996</v>
      </c>
      <c r="E14" s="2" t="s">
        <v>0</v>
      </c>
      <c r="F14" s="23">
        <f t="shared" si="1"/>
        <v>3.5269709543568464</v>
      </c>
    </row>
    <row r="15" spans="1:6" s="5" customFormat="1" ht="27" customHeight="1">
      <c r="A15" s="18" t="s">
        <v>7</v>
      </c>
      <c r="B15" s="19">
        <f>SUM(B16:B21)</f>
        <v>184482.5</v>
      </c>
      <c r="C15" s="19">
        <f>SUM(C16:C21)</f>
        <v>427952</v>
      </c>
      <c r="D15" s="19">
        <f>SUM(D16:D21)</f>
        <v>169122.5</v>
      </c>
      <c r="E15" s="13">
        <f t="shared" si="0"/>
        <v>39.519034845029353</v>
      </c>
      <c r="F15" s="13">
        <f>D15/B15*100</f>
        <v>91.674007019636008</v>
      </c>
    </row>
    <row r="16" spans="1:6" ht="24" customHeight="1">
      <c r="A16" s="4" t="s">
        <v>6</v>
      </c>
      <c r="B16" s="21">
        <v>50110.5</v>
      </c>
      <c r="C16" s="21">
        <v>98845.7</v>
      </c>
      <c r="D16" s="21">
        <v>43416.1</v>
      </c>
      <c r="E16" s="2">
        <f t="shared" si="0"/>
        <v>43.923104394020172</v>
      </c>
      <c r="F16" s="23">
        <f t="shared" ref="F16:F20" si="2">D16/B16*100</f>
        <v>86.640723999960088</v>
      </c>
    </row>
    <row r="17" spans="1:6" ht="24" customHeight="1">
      <c r="A17" s="4" t="s">
        <v>5</v>
      </c>
      <c r="B17" s="21">
        <v>42572.9</v>
      </c>
      <c r="C17" s="21">
        <v>142636.70000000001</v>
      </c>
      <c r="D17" s="21">
        <v>22476.3</v>
      </c>
      <c r="E17" s="2">
        <f t="shared" si="0"/>
        <v>15.757725746599577</v>
      </c>
      <c r="F17" s="23">
        <f t="shared" si="2"/>
        <v>52.794853063803494</v>
      </c>
    </row>
    <row r="18" spans="1:6" ht="24" customHeight="1">
      <c r="A18" s="4" t="s">
        <v>4</v>
      </c>
      <c r="B18" s="21">
        <v>89474.6</v>
      </c>
      <c r="C18" s="21">
        <v>181900</v>
      </c>
      <c r="D18" s="21">
        <v>101736.3</v>
      </c>
      <c r="E18" s="2">
        <f t="shared" si="0"/>
        <v>55.929796591533808</v>
      </c>
      <c r="F18" s="23">
        <f t="shared" si="2"/>
        <v>113.70411267555261</v>
      </c>
    </row>
    <row r="19" spans="1:6" ht="24" customHeight="1">
      <c r="A19" s="4" t="s">
        <v>3</v>
      </c>
      <c r="B19" s="21">
        <v>2309.1999999999998</v>
      </c>
      <c r="C19" s="21">
        <v>4462.1000000000004</v>
      </c>
      <c r="D19" s="21">
        <v>2545.5</v>
      </c>
      <c r="E19" s="2">
        <f t="shared" si="0"/>
        <v>57.047130274982628</v>
      </c>
      <c r="F19" s="23">
        <f t="shared" si="2"/>
        <v>110.23298111900226</v>
      </c>
    </row>
    <row r="20" spans="1:6" ht="24" customHeight="1">
      <c r="A20" s="4" t="s">
        <v>2</v>
      </c>
      <c r="B20" s="21">
        <v>15.3</v>
      </c>
      <c r="C20" s="21">
        <v>107.5</v>
      </c>
      <c r="D20" s="21">
        <v>7.8</v>
      </c>
      <c r="E20" s="2">
        <f t="shared" si="0"/>
        <v>7.2558139534883717</v>
      </c>
      <c r="F20" s="23">
        <f t="shared" si="2"/>
        <v>50.980392156862742</v>
      </c>
    </row>
    <row r="21" spans="1:6" ht="54" customHeight="1">
      <c r="A21" s="3" t="s">
        <v>1</v>
      </c>
      <c r="B21" s="21">
        <v>0</v>
      </c>
      <c r="C21" s="21">
        <v>0</v>
      </c>
      <c r="D21" s="21">
        <v>-1059.5</v>
      </c>
      <c r="E21" s="2" t="s">
        <v>0</v>
      </c>
      <c r="F21" s="22" t="s">
        <v>0</v>
      </c>
    </row>
  </sheetData>
  <mergeCells count="1">
    <mergeCell ref="A1:F1"/>
  </mergeCells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2020г. </vt:lpstr>
      <vt:lpstr>'2 квартал 2020г.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Fino7_2</cp:lastModifiedBy>
  <cp:lastPrinted>2017-07-18T09:11:48Z</cp:lastPrinted>
  <dcterms:created xsi:type="dcterms:W3CDTF">2016-10-28T11:35:19Z</dcterms:created>
  <dcterms:modified xsi:type="dcterms:W3CDTF">2020-07-13T05:09:32Z</dcterms:modified>
</cp:coreProperties>
</file>