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120" yWindow="120" windowWidth="7440" windowHeight="7755" tabRatio="915"/>
  </bookViews>
  <sheets>
    <sheet name="1 квартал 2021г." sheetId="2" r:id="rId1"/>
  </sheets>
  <definedNames>
    <definedName name="_xlnm.Print_Area" localSheetId="0">'1 квартал 2021г.'!$A$1:$F$23</definedName>
  </definedNames>
  <calcPr calcId="162913"/>
</workbook>
</file>

<file path=xl/calcChain.xml><?xml version="1.0" encoding="utf-8"?>
<calcChain xmlns="http://schemas.openxmlformats.org/spreadsheetml/2006/main">
  <c r="B15" i="2" l="1"/>
  <c r="B4" i="2"/>
  <c r="B3" i="2" l="1"/>
  <c r="F20" i="2"/>
  <c r="F19" i="2"/>
  <c r="F18" i="2"/>
  <c r="F17" i="2"/>
  <c r="F16" i="2"/>
  <c r="F13" i="2"/>
  <c r="F12" i="2"/>
  <c r="F11" i="2"/>
  <c r="F10" i="2"/>
  <c r="F9" i="2"/>
  <c r="F8" i="2"/>
  <c r="F7" i="2"/>
  <c r="F6" i="2"/>
  <c r="F5" i="2"/>
  <c r="E20" i="2" l="1"/>
  <c r="E16" i="2" l="1"/>
  <c r="E17" i="2"/>
  <c r="E18" i="2"/>
  <c r="E19" i="2"/>
  <c r="E12" i="2"/>
  <c r="D15" i="2"/>
  <c r="F15" i="2" s="1"/>
  <c r="C15" i="2"/>
  <c r="E13" i="2"/>
  <c r="E10" i="2"/>
  <c r="E9" i="2"/>
  <c r="E8" i="2"/>
  <c r="E7" i="2"/>
  <c r="E6" i="2"/>
  <c r="E5" i="2"/>
  <c r="D4" i="2"/>
  <c r="F4" i="2" s="1"/>
  <c r="C4" i="2"/>
  <c r="C3" i="2" l="1"/>
  <c r="E15" i="2"/>
  <c r="D3" i="2"/>
  <c r="E4" i="2"/>
  <c r="E3" i="2" l="1"/>
  <c r="F3" i="2"/>
</calcChain>
</file>

<file path=xl/sharedStrings.xml><?xml version="1.0" encoding="utf-8"?>
<sst xmlns="http://schemas.openxmlformats.org/spreadsheetml/2006/main" count="34" uniqueCount="28">
  <si>
    <t>-</t>
  </si>
  <si>
    <t>Возврат остатков субсидий, субвенций и иных межбюджетных трансфертов, имеющих целевое назначение, прошлых лет</t>
  </si>
  <si>
    <t>Прочие безвозмездные поступления</t>
  </si>
  <si>
    <t>Иные межбюджетные трансферты</t>
  </si>
  <si>
    <t>Субвенции</t>
  </si>
  <si>
    <t>Субсидии</t>
  </si>
  <si>
    <t>Дотации</t>
  </si>
  <si>
    <t>Безвозмездные  поступления</t>
  </si>
  <si>
    <t>Прочие неналоговые доходы</t>
  </si>
  <si>
    <t>Штрафы</t>
  </si>
  <si>
    <t>Доходы от продажи материальных и нематериальных активов</t>
  </si>
  <si>
    <t>Доходы от оказания платных услуг</t>
  </si>
  <si>
    <t>Плата за негативное воздействие на окружающую среду</t>
  </si>
  <si>
    <t>Доходы от использования имущества, ноходящегося в гос. и муницип. собственноси</t>
  </si>
  <si>
    <t>Государственная пошлина</t>
  </si>
  <si>
    <t>Налоги на совокупный доход</t>
  </si>
  <si>
    <t>Акцизы на нефтепродукты</t>
  </si>
  <si>
    <t>Налог на доходы физических лиц</t>
  </si>
  <si>
    <t>Налоговые и неналоговые доходы</t>
  </si>
  <si>
    <t>ВСЕГО ДОХОДОВ:</t>
  </si>
  <si>
    <t>Наименования доходных источников</t>
  </si>
  <si>
    <t>Факт за 1 кв. 2020 г.</t>
  </si>
  <si>
    <t>План 2021 г.</t>
  </si>
  <si>
    <t>Факт за 1 кв. 2021 г.</t>
  </si>
  <si>
    <t>В % к плану 2021 г.</t>
  </si>
  <si>
    <t xml:space="preserve"> % исполнения к аналогичному                              периоду 2020г. </t>
  </si>
  <si>
    <t>Возврат остатков субсидий, субвенций и иных межбюджетных трансфертов</t>
  </si>
  <si>
    <t>Аналитические данные о поступлении доходов в бюджет Кирилловского муниципального района по видам доходов                                       за  1 квартал 2021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</si>
</sst>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_р_."/>
    <numFmt numFmtId="166" formatCode="#,##0.0_ ;[Red]\-#,##0.0\ "/>
  </numFmts>
  <fonts count="9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5"/>
      <name val="Times New Roman"/>
      <family val="1"/>
      <charset val="204"/>
    </font>
    <font>
      <sz val="13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5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6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 applyAlignment="1">
      <alignment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0" fontId="3" fillId="2" borderId="1" xfId="0" applyNumberFormat="1" applyFont="1" applyFill="1" applyBorder="1" applyAlignment="1">
      <alignment horizontal="left" vertical="center" wrapText="1"/>
    </xf>
    <xf numFmtId="166" fontId="3" fillId="2" borderId="1" xfId="0" applyNumberFormat="1" applyFont="1" applyFill="1" applyBorder="1" applyAlignment="1">
      <alignment horizontal="left" vertical="center" wrapText="1"/>
    </xf>
    <xf numFmtId="0" fontId="6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center" wrapText="1"/>
    </xf>
    <xf numFmtId="165" fontId="6" fillId="5" borderId="1" xfId="0" applyNumberFormat="1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164" fontId="2" fillId="6" borderId="1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tabSelected="1" view="pageBreakPreview" zoomScale="80" zoomScaleNormal="60" zoomScaleSheetLayoutView="80" workbookViewId="0">
      <selection activeCell="C17" sqref="C17"/>
    </sheetView>
  </sheetViews>
  <sheetFormatPr defaultColWidth="9.140625" defaultRowHeight="15.75" x14ac:dyDescent="0.25"/>
  <cols>
    <col min="1" max="1" width="54.42578125" style="1" customWidth="1"/>
    <col min="2" max="3" width="19.5703125" style="1" customWidth="1"/>
    <col min="4" max="5" width="19.140625" style="1" customWidth="1"/>
    <col min="6" max="6" width="26.140625" style="1" customWidth="1"/>
    <col min="7" max="16384" width="9.140625" style="1"/>
  </cols>
  <sheetData>
    <row r="1" spans="1:6" ht="69.75" customHeight="1" x14ac:dyDescent="0.25">
      <c r="A1" s="24" t="s">
        <v>27</v>
      </c>
      <c r="B1" s="24"/>
      <c r="C1" s="24"/>
      <c r="D1" s="24"/>
      <c r="E1" s="24"/>
      <c r="F1" s="24"/>
    </row>
    <row r="2" spans="1:6" s="10" customFormat="1" ht="65.25" customHeight="1" x14ac:dyDescent="0.3">
      <c r="A2" s="11" t="s">
        <v>20</v>
      </c>
      <c r="B2" s="12" t="s">
        <v>21</v>
      </c>
      <c r="C2" s="12" t="s">
        <v>22</v>
      </c>
      <c r="D2" s="12" t="s">
        <v>23</v>
      </c>
      <c r="E2" s="12" t="s">
        <v>24</v>
      </c>
      <c r="F2" s="12" t="s">
        <v>25</v>
      </c>
    </row>
    <row r="3" spans="1:6" s="9" customFormat="1" ht="37.5" customHeight="1" x14ac:dyDescent="0.35">
      <c r="A3" s="14" t="s">
        <v>19</v>
      </c>
      <c r="B3" s="15">
        <f>B4+B15</f>
        <v>106503.69999999998</v>
      </c>
      <c r="C3" s="15">
        <f>C4+C15</f>
        <v>563883.4</v>
      </c>
      <c r="D3" s="15">
        <f>D4+D15</f>
        <v>107510.70000000001</v>
      </c>
      <c r="E3" s="16">
        <f t="shared" ref="E3:E12" si="0">D3/C3*100</f>
        <v>19.066122535261723</v>
      </c>
      <c r="F3" s="16">
        <f>D3/B3*100</f>
        <v>100.94550705750132</v>
      </c>
    </row>
    <row r="4" spans="1:6" s="5" customFormat="1" ht="36.75" customHeight="1" x14ac:dyDescent="0.35">
      <c r="A4" s="17" t="s">
        <v>18</v>
      </c>
      <c r="B4" s="19">
        <f>SUM(B5:B14)</f>
        <v>46884.899999999994</v>
      </c>
      <c r="C4" s="19">
        <f>SUM(C5:C14)</f>
        <v>215287</v>
      </c>
      <c r="D4" s="19">
        <f>SUM(D5:D14)</f>
        <v>49069.9</v>
      </c>
      <c r="E4" s="13">
        <f t="shared" si="0"/>
        <v>22.792783586561196</v>
      </c>
      <c r="F4" s="13">
        <f>D4/B4*100</f>
        <v>104.66034906761028</v>
      </c>
    </row>
    <row r="5" spans="1:6" s="6" customFormat="1" ht="24" customHeight="1" x14ac:dyDescent="0.25">
      <c r="A5" s="4" t="s">
        <v>17</v>
      </c>
      <c r="B5" s="21">
        <v>31488.799999999999</v>
      </c>
      <c r="C5" s="20">
        <v>167299</v>
      </c>
      <c r="D5" s="21">
        <v>33568.400000000001</v>
      </c>
      <c r="E5" s="2">
        <f t="shared" si="0"/>
        <v>20.064913717356351</v>
      </c>
      <c r="F5" s="23">
        <f t="shared" ref="F5:F13" si="1">D5/B5*100</f>
        <v>106.60425294072813</v>
      </c>
    </row>
    <row r="6" spans="1:6" s="6" customFormat="1" ht="24" customHeight="1" x14ac:dyDescent="0.25">
      <c r="A6" s="7" t="s">
        <v>16</v>
      </c>
      <c r="B6" s="21">
        <v>4793.3</v>
      </c>
      <c r="C6" s="20">
        <v>20318</v>
      </c>
      <c r="D6" s="21">
        <v>4901.7</v>
      </c>
      <c r="E6" s="2">
        <f t="shared" si="0"/>
        <v>24.124913869475343</v>
      </c>
      <c r="F6" s="23">
        <f t="shared" si="1"/>
        <v>102.26148999645336</v>
      </c>
    </row>
    <row r="7" spans="1:6" s="6" customFormat="1" ht="24" customHeight="1" x14ac:dyDescent="0.25">
      <c r="A7" s="8" t="s">
        <v>15</v>
      </c>
      <c r="B7" s="21">
        <v>4402.1000000000004</v>
      </c>
      <c r="C7" s="20">
        <v>17562</v>
      </c>
      <c r="D7" s="21">
        <v>5516.8</v>
      </c>
      <c r="E7" s="2">
        <f t="shared" si="0"/>
        <v>31.413278669855373</v>
      </c>
      <c r="F7" s="23">
        <f t="shared" si="1"/>
        <v>125.32200540651053</v>
      </c>
    </row>
    <row r="8" spans="1:6" s="6" customFormat="1" ht="24" customHeight="1" x14ac:dyDescent="0.25">
      <c r="A8" s="7" t="s">
        <v>14</v>
      </c>
      <c r="B8" s="21">
        <v>471.1</v>
      </c>
      <c r="C8" s="20">
        <v>1400</v>
      </c>
      <c r="D8" s="21">
        <v>389.9</v>
      </c>
      <c r="E8" s="2">
        <f t="shared" si="0"/>
        <v>27.849999999999998</v>
      </c>
      <c r="F8" s="23">
        <f t="shared" si="1"/>
        <v>82.763744427934611</v>
      </c>
    </row>
    <row r="9" spans="1:6" s="6" customFormat="1" ht="42" customHeight="1" x14ac:dyDescent="0.25">
      <c r="A9" s="7" t="s">
        <v>13</v>
      </c>
      <c r="B9" s="21">
        <v>1518.2</v>
      </c>
      <c r="C9" s="20">
        <v>6555</v>
      </c>
      <c r="D9" s="21">
        <v>2955.6</v>
      </c>
      <c r="E9" s="2">
        <f t="shared" si="0"/>
        <v>45.089244851258584</v>
      </c>
      <c r="F9" s="23">
        <f t="shared" si="1"/>
        <v>194.6779080490054</v>
      </c>
    </row>
    <row r="10" spans="1:6" s="6" customFormat="1" ht="42" customHeight="1" x14ac:dyDescent="0.25">
      <c r="A10" s="8" t="s">
        <v>12</v>
      </c>
      <c r="B10" s="21">
        <v>182.5</v>
      </c>
      <c r="C10" s="20">
        <v>197</v>
      </c>
      <c r="D10" s="21">
        <v>394.2</v>
      </c>
      <c r="E10" s="2">
        <f t="shared" si="0"/>
        <v>200.10152284263958</v>
      </c>
      <c r="F10" s="23">
        <f t="shared" si="1"/>
        <v>216</v>
      </c>
    </row>
    <row r="11" spans="1:6" s="6" customFormat="1" ht="24" customHeight="1" x14ac:dyDescent="0.25">
      <c r="A11" s="7" t="s">
        <v>11</v>
      </c>
      <c r="B11" s="21">
        <v>895.3</v>
      </c>
      <c r="C11" s="20">
        <v>0</v>
      </c>
      <c r="D11" s="21">
        <v>887.9</v>
      </c>
      <c r="E11" s="2" t="s">
        <v>0</v>
      </c>
      <c r="F11" s="23">
        <f t="shared" si="1"/>
        <v>99.173461409583382</v>
      </c>
    </row>
    <row r="12" spans="1:6" s="6" customFormat="1" ht="42" customHeight="1" x14ac:dyDescent="0.25">
      <c r="A12" s="7" t="s">
        <v>10</v>
      </c>
      <c r="B12" s="21">
        <v>2567.5</v>
      </c>
      <c r="C12" s="20">
        <v>1271</v>
      </c>
      <c r="D12" s="21">
        <v>234.8</v>
      </c>
      <c r="E12" s="2">
        <f t="shared" si="0"/>
        <v>18.473642800944141</v>
      </c>
      <c r="F12" s="23">
        <f t="shared" si="1"/>
        <v>9.1450827653359301</v>
      </c>
    </row>
    <row r="13" spans="1:6" s="6" customFormat="1" ht="24" customHeight="1" x14ac:dyDescent="0.25">
      <c r="A13" s="7" t="s">
        <v>9</v>
      </c>
      <c r="B13" s="21">
        <v>566.1</v>
      </c>
      <c r="C13" s="20">
        <v>685</v>
      </c>
      <c r="D13" s="21">
        <v>220.6</v>
      </c>
      <c r="E13" s="2">
        <f t="shared" ref="E13:E20" si="2">D13/C13*100</f>
        <v>32.204379562043798</v>
      </c>
      <c r="F13" s="23">
        <f t="shared" si="1"/>
        <v>38.968380144850727</v>
      </c>
    </row>
    <row r="14" spans="1:6" s="6" customFormat="1" ht="24" customHeight="1" x14ac:dyDescent="0.25">
      <c r="A14" s="7" t="s">
        <v>8</v>
      </c>
      <c r="B14" s="21">
        <v>0</v>
      </c>
      <c r="C14" s="20">
        <v>0</v>
      </c>
      <c r="D14" s="21">
        <v>0</v>
      </c>
      <c r="E14" s="2" t="s">
        <v>0</v>
      </c>
      <c r="F14" s="23" t="s">
        <v>0</v>
      </c>
    </row>
    <row r="15" spans="1:6" s="5" customFormat="1" ht="27" customHeight="1" x14ac:dyDescent="0.35">
      <c r="A15" s="18" t="s">
        <v>7</v>
      </c>
      <c r="B15" s="19">
        <f>SUM(B16:B22)</f>
        <v>59618.799999999996</v>
      </c>
      <c r="C15" s="19">
        <f>SUM(C16:C22)</f>
        <v>348596.4</v>
      </c>
      <c r="D15" s="19">
        <f>SUM(D16:D22)</f>
        <v>58440.800000000003</v>
      </c>
      <c r="E15" s="13">
        <f t="shared" si="2"/>
        <v>16.764602273574827</v>
      </c>
      <c r="F15" s="13">
        <f>D15/B15*100</f>
        <v>98.024113199192215</v>
      </c>
    </row>
    <row r="16" spans="1:6" ht="24" customHeight="1" x14ac:dyDescent="0.25">
      <c r="A16" s="4" t="s">
        <v>6</v>
      </c>
      <c r="B16" s="21">
        <v>21360.799999999999</v>
      </c>
      <c r="C16" s="21">
        <v>48576.4</v>
      </c>
      <c r="D16" s="21">
        <v>12144.1</v>
      </c>
      <c r="E16" s="2">
        <f t="shared" si="2"/>
        <v>25</v>
      </c>
      <c r="F16" s="23">
        <f t="shared" ref="F16:F20" si="3">D16/B16*100</f>
        <v>56.852271450507473</v>
      </c>
    </row>
    <row r="17" spans="1:6" ht="24" customHeight="1" x14ac:dyDescent="0.25">
      <c r="A17" s="4" t="s">
        <v>5</v>
      </c>
      <c r="B17" s="21">
        <v>1070.3</v>
      </c>
      <c r="C17" s="21">
        <v>100156.1</v>
      </c>
      <c r="D17" s="21">
        <v>5341.3</v>
      </c>
      <c r="E17" s="2">
        <f t="shared" si="2"/>
        <v>5.3329752256727243</v>
      </c>
      <c r="F17" s="23">
        <f t="shared" si="3"/>
        <v>499.04699616929838</v>
      </c>
    </row>
    <row r="18" spans="1:6" ht="24" customHeight="1" x14ac:dyDescent="0.25">
      <c r="A18" s="4" t="s">
        <v>4</v>
      </c>
      <c r="B18" s="21">
        <v>36012.699999999997</v>
      </c>
      <c r="C18" s="21">
        <v>189834.7</v>
      </c>
      <c r="D18" s="21">
        <v>39474.5</v>
      </c>
      <c r="E18" s="2">
        <f t="shared" si="2"/>
        <v>20.79414353645566</v>
      </c>
      <c r="F18" s="23">
        <f t="shared" si="3"/>
        <v>109.61271995712625</v>
      </c>
    </row>
    <row r="19" spans="1:6" ht="24" customHeight="1" x14ac:dyDescent="0.25">
      <c r="A19" s="4" t="s">
        <v>3</v>
      </c>
      <c r="B19" s="21">
        <v>1175.2</v>
      </c>
      <c r="C19" s="21">
        <v>5029.2</v>
      </c>
      <c r="D19" s="21">
        <v>1476.4</v>
      </c>
      <c r="E19" s="2">
        <f t="shared" si="2"/>
        <v>29.356557703014396</v>
      </c>
      <c r="F19" s="23">
        <f t="shared" si="3"/>
        <v>125.62968005445883</v>
      </c>
    </row>
    <row r="20" spans="1:6" ht="24" customHeight="1" x14ac:dyDescent="0.25">
      <c r="A20" s="4" t="s">
        <v>2</v>
      </c>
      <c r="B20" s="21">
        <v>0</v>
      </c>
      <c r="C20" s="21">
        <v>5000</v>
      </c>
      <c r="D20" s="21">
        <v>0</v>
      </c>
      <c r="E20" s="2">
        <f t="shared" si="2"/>
        <v>0</v>
      </c>
      <c r="F20" s="23" t="e">
        <f t="shared" si="3"/>
        <v>#DIV/0!</v>
      </c>
    </row>
    <row r="21" spans="1:6" ht="51.6" customHeight="1" x14ac:dyDescent="0.25">
      <c r="A21" s="3" t="s">
        <v>1</v>
      </c>
      <c r="B21" s="21">
        <v>-0.2</v>
      </c>
      <c r="C21" s="21">
        <v>0</v>
      </c>
      <c r="D21" s="21">
        <v>517.1</v>
      </c>
      <c r="E21" s="2" t="s">
        <v>0</v>
      </c>
      <c r="F21" s="22" t="s">
        <v>0</v>
      </c>
    </row>
    <row r="22" spans="1:6" ht="33.6" customHeight="1" x14ac:dyDescent="0.25">
      <c r="A22" s="3" t="s">
        <v>26</v>
      </c>
      <c r="B22" s="21">
        <v>0</v>
      </c>
      <c r="C22" s="21">
        <v>0</v>
      </c>
      <c r="D22" s="21">
        <v>-512.6</v>
      </c>
      <c r="E22" s="2" t="s">
        <v>0</v>
      </c>
      <c r="F22" s="22" t="s">
        <v>0</v>
      </c>
    </row>
  </sheetData>
  <mergeCells count="1">
    <mergeCell ref="A1:F1"/>
  </mergeCells>
  <phoneticPr fontId="0" type="noConversion"/>
  <pageMargins left="0.55118110236220474" right="0.15748031496062992" top="0.19685039370078741" bottom="0.15748031496062992" header="0.15748031496062992" footer="0.15748031496062992"/>
  <pageSetup paperSize="9" scale="6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квартал 2021г.</vt:lpstr>
      <vt:lpstr>'1 квартал 2021г.'!Область_печати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Zver</cp:lastModifiedBy>
  <cp:lastPrinted>2017-07-18T09:11:48Z</cp:lastPrinted>
  <dcterms:created xsi:type="dcterms:W3CDTF">2016-10-28T11:35:19Z</dcterms:created>
  <dcterms:modified xsi:type="dcterms:W3CDTF">2021-04-12T08:18:24Z</dcterms:modified>
</cp:coreProperties>
</file>