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Исп-е бюджета на тек.год" sheetId="1" r:id="rId1"/>
  </sheets>
  <definedNames>
    <definedName name="_xlnm.Print_Area" localSheetId="0">'Исп-е бюджета на тек.год'!$A$1:$H$2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"/>
  <c r="G58"/>
  <c r="G57"/>
  <c r="G56"/>
  <c r="G55"/>
  <c r="G54"/>
  <c r="G53"/>
  <c r="G52"/>
  <c r="G51"/>
  <c r="G50"/>
  <c r="G49"/>
  <c r="G48"/>
  <c r="G47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0"/>
  <c r="G19"/>
  <c r="G18"/>
  <c r="G17"/>
  <c r="G16"/>
  <c r="G14"/>
  <c r="G13"/>
  <c r="G12"/>
  <c r="G11"/>
  <c r="G10"/>
  <c r="G9"/>
  <c r="F57"/>
  <c r="E57"/>
  <c r="F54"/>
  <c r="E54"/>
  <c r="F50"/>
  <c r="E50"/>
  <c r="F47"/>
  <c r="E47"/>
  <c r="F44"/>
  <c r="E44"/>
  <c r="F38"/>
  <c r="E38"/>
  <c r="F35"/>
  <c r="E35"/>
  <c r="F30"/>
  <c r="E30"/>
  <c r="F24"/>
  <c r="E24"/>
  <c r="F20"/>
  <c r="E20"/>
  <c r="F18"/>
  <c r="E18"/>
  <c r="F9"/>
  <c r="F59" s="1"/>
  <c r="E9"/>
  <c r="E59" s="1"/>
</calcChain>
</file>

<file path=xl/sharedStrings.xml><?xml version="1.0" encoding="utf-8"?>
<sst xmlns="http://schemas.openxmlformats.org/spreadsheetml/2006/main" count="166" uniqueCount="79">
  <si>
    <t>Социальное обеспечение населения</t>
  </si>
  <si>
    <t>Коммунальное хозяйство</t>
  </si>
  <si>
    <t>Другие вопросы в области национальной экономики</t>
  </si>
  <si>
    <t>Другие общегосударственные вопросы</t>
  </si>
  <si>
    <t>Периодическая печать и издательства</t>
  </si>
  <si>
    <t>Массовый спорт</t>
  </si>
  <si>
    <t>Другие вопросы в области социальной политики</t>
  </si>
  <si>
    <t>Пенсионное обеспечение</t>
  </si>
  <si>
    <t>Другие вопросы в области здравоохранения</t>
  </si>
  <si>
    <t>Санитарно-эпидемиологическое благополучие</t>
  </si>
  <si>
    <t>Культура</t>
  </si>
  <si>
    <t>Другие вопросы в области охраны окружающей среды</t>
  </si>
  <si>
    <t>Благоустройство</t>
  </si>
  <si>
    <t>Жилищное хозяйство</t>
  </si>
  <si>
    <t>Транспорт</t>
  </si>
  <si>
    <t>Другие вопросы в области национальной безопасности и правоохранительной деятельности</t>
  </si>
  <si>
    <t>Судебная система</t>
  </si>
  <si>
    <t>Другие вопросы в области образования</t>
  </si>
  <si>
    <t>Дополнительное образование детей</t>
  </si>
  <si>
    <t>Общее образование</t>
  </si>
  <si>
    <t>Дошкольное образование</t>
  </si>
  <si>
    <t>Подраздел</t>
  </si>
  <si>
    <t>Раздел</t>
  </si>
  <si>
    <t>Расходы бюджета</t>
  </si>
  <si>
    <t>Структура расходов</t>
  </si>
  <si>
    <t>ОБЩЕГОСУДАРСТВЕННЫЕ ВОПРОСЫ</t>
  </si>
  <si>
    <t>Функционирование высшего должностного лица</t>
  </si>
  <si>
    <t>Функционирование представительных органов власти</t>
  </si>
  <si>
    <t>Функционирование местных администраций</t>
  </si>
  <si>
    <t>Обеспечение деятельности финансовых органов</t>
  </si>
  <si>
    <t>Резервный фонд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</si>
  <si>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</si>
  <si>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</si>
  <si>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</si>
  <si>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Сельскохозяйственное производство и рыболовство</t>
  </si>
  <si>
    <t>Дорожное хозяйство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</si>
  <si>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</si>
  <si>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</si>
  <si>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</si>
  <si>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</si>
  <si>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</si>
  <si>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Молодёжная политика и оздоровление детей</t>
  </si>
  <si>
    <t>КУЛЬТУРА, КИНЕМАТОГРАФИЯ</t>
  </si>
  <si>
    <t>Другие вопросы в области культуры, кинематографии</t>
  </si>
  <si>
    <t>ЗДРАВООХРАНЕНИЕ</t>
  </si>
  <si>
    <t>СОЦИАЛЬНАЯ ПОЛИТИКА</t>
  </si>
  <si>
    <t>ФИЗИЧЕСКАЯ КУЛЬТУРА И СПОРТ</t>
  </si>
  <si>
    <t xml:space="preserve">Физическая культура   </t>
  </si>
  <si>
    <t>СРЕДСТВА МАССОВОЙ ИНФОРМАЦИИ</t>
  </si>
  <si>
    <t>ИТОГО РАСХОДОВ:</t>
  </si>
  <si>
    <t>ДЕФИЦИТ/ПРОФИЦИТ (-/+)</t>
  </si>
  <si>
    <t>Утверждено в бюджете на 2024 год</t>
  </si>
  <si>
    <t>Фактическое исполнение на 1 апреля 2024 года</t>
  </si>
  <si>
    <t>% исполнения к утверждённым назначениям</t>
  </si>
  <si>
    <t>01</t>
  </si>
  <si>
    <t>00</t>
  </si>
  <si>
    <t>02</t>
  </si>
  <si>
    <t>03</t>
  </si>
  <si>
    <t>04</t>
  </si>
  <si>
    <t>05</t>
  </si>
  <si>
    <t>06</t>
  </si>
  <si>
    <t>Обеспечение проведения выборов и референдумов</t>
  </si>
  <si>
    <t>07</t>
  </si>
  <si>
    <t>11</t>
  </si>
  <si>
    <t>13</t>
  </si>
  <si>
    <t>НАЦИОНАЛЬНАЯ ОБОРОНА</t>
  </si>
  <si>
    <t>Мобилизационная и вневойсковая подготовка</t>
  </si>
  <si>
    <t>Защита населения и территории от черезвычайных ситуаций природного и техногенного характера, гражданская оборона</t>
  </si>
  <si>
    <t>09</t>
  </si>
  <si>
    <t>10</t>
  </si>
  <si>
    <t>14</t>
  </si>
  <si>
    <t>08</t>
  </si>
  <si>
    <t>12</t>
  </si>
  <si>
    <t>Обеспечение пожарной безопасности</t>
  </si>
  <si>
    <t xml:space="preserve">                                                                                                        РАСХОДНАЯ ЧАСТЬ БЮДЖЕТА</t>
  </si>
  <si>
    <t>ИСТОЧНИКИ ФИНАНСИРОВАНИЯ ДЕФИЦИТА БЮДЖЕТА</t>
  </si>
  <si>
    <t>Источники внутреннего финансирования дефицита бюджета</t>
  </si>
  <si>
    <t>Изменение остатков средств на счетах по учету средств бюджета</t>
  </si>
  <si>
    <t xml:space="preserve">                                                                                                                                                                                                                                 (тыс. руб.)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</si>
</sst>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/>
      <protection hidden="1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/>
    <xf numFmtId="0" fontId="7" fillId="0" borderId="6" xfId="0" applyFont="1" applyBorder="1" applyAlignment="1">
      <alignment horizontal="center" wrapText="1"/>
    </xf>
    <xf numFmtId="0" fontId="7" fillId="0" borderId="7" xfId="0" applyFont="1" applyBorder="1"/>
    <xf numFmtId="0" fontId="6" fillId="0" borderId="8" xfId="0" applyFont="1" applyBorder="1"/>
    <xf numFmtId="0" fontId="6" fillId="0" borderId="8" xfId="0" applyFont="1" applyBorder="1" applyAlignment="1">
      <alignment wrapText="1"/>
    </xf>
    <xf numFmtId="0" fontId="7" fillId="0" borderId="8" xfId="0" applyFont="1" applyBorder="1"/>
    <xf numFmtId="0" fontId="7" fillId="0" borderId="8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164" fontId="6" fillId="3" borderId="1" xfId="0" applyNumberFormat="1" applyFont="1" applyFill="1" applyBorder="1" applyAlignment="1">
      <alignment horizontal="center"/>
    </xf>
    <xf numFmtId="164" fontId="6" fillId="0" borderId="16" xfId="0" applyNumberFormat="1" applyFont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left" wrapText="1"/>
      <protection hidden="1"/>
    </xf>
    <xf numFmtId="0" fontId="8" fillId="0" borderId="7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showGridLines="0" tabSelected="1" topLeftCell="B41" zoomScaleNormal="100" workbookViewId="0">
      <selection activeCell="B68" sqref="B68"/>
    </sheetView>
  </sheetViews>
  <sheetFormatPr defaultColWidth="9.140625" defaultRowHeight="12.75"/>
  <cols>
    <col min="1" max="1" width="1" hidden="1" customWidth="1"/>
    <col min="2" max="2" width="59.42578125" customWidth="1"/>
    <col min="3" max="3" width="10.140625" customWidth="1"/>
    <col min="4" max="4" width="12.28515625" customWidth="1"/>
    <col min="5" max="5" width="14.140625" customWidth="1"/>
    <col min="6" max="6" width="14.7109375" customWidth="1"/>
    <col min="7" max="7" width="17" customWidth="1"/>
    <col min="8" max="8" width="12.28515625" customWidth="1"/>
    <col min="9" max="9" width="0" hidden="1" customWidth="1"/>
    <col min="10" max="10" width="10.140625" customWidth="1"/>
    <col min="11" max="243" width="9.140625" customWidth="1"/>
  </cols>
  <sheetData>
    <row r="1" spans="1:10" ht="27.6" customHeight="1">
      <c r="A1" s="1"/>
      <c r="B1" s="5"/>
      <c r="C1" s="4"/>
      <c r="D1" s="4"/>
      <c r="E1" s="4"/>
      <c r="F1" s="48"/>
      <c r="G1" s="48"/>
      <c r="H1" s="48"/>
      <c r="I1" s="1"/>
      <c r="J1" s="1"/>
    </row>
    <row r="2" spans="1:10" ht="12.75" customHeight="1">
      <c r="A2" s="3"/>
      <c r="B2" s="3"/>
      <c r="C2" s="7"/>
      <c r="D2" s="2"/>
      <c r="E2" s="2"/>
      <c r="F2" s="2"/>
      <c r="G2" s="2"/>
      <c r="H2" s="1"/>
      <c r="I2" s="1"/>
      <c r="J2" s="1"/>
    </row>
    <row r="3" spans="1:10" ht="6.75" customHeight="1"/>
    <row r="4" spans="1:10" ht="6" hidden="1" customHeight="1">
      <c r="B4" s="6"/>
    </row>
    <row r="6" spans="1:10" ht="18.75">
      <c r="B6" s="6" t="s">
        <v>74</v>
      </c>
    </row>
    <row r="7" spans="1:10" ht="16.5" thickBot="1">
      <c r="B7" s="15" t="s">
        <v>78</v>
      </c>
    </row>
    <row r="8" spans="1:10" ht="79.5" thickBot="1">
      <c r="B8" s="14" t="s">
        <v>23</v>
      </c>
      <c r="C8" s="31" t="s">
        <v>22</v>
      </c>
      <c r="D8" s="31" t="s">
        <v>21</v>
      </c>
      <c r="E8" s="24" t="s">
        <v>51</v>
      </c>
      <c r="F8" s="24" t="s">
        <v>52</v>
      </c>
      <c r="G8" s="24" t="s">
        <v>53</v>
      </c>
      <c r="H8" s="24" t="s">
        <v>24</v>
      </c>
    </row>
    <row r="9" spans="1:10" ht="16.5" thickBot="1">
      <c r="B9" s="25" t="s">
        <v>25</v>
      </c>
      <c r="C9" s="32" t="s">
        <v>54</v>
      </c>
      <c r="D9" s="33" t="s">
        <v>55</v>
      </c>
      <c r="E9" s="34">
        <f>SUM(E10:E17)</f>
        <v>135241.09999999998</v>
      </c>
      <c r="F9" s="35">
        <f>SUM(F10:F17)</f>
        <v>20704.599999999999</v>
      </c>
      <c r="G9" s="36">
        <f>F9/E9</f>
        <v>0.15309399287642589</v>
      </c>
      <c r="H9" s="37">
        <v>0.11700000000000001</v>
      </c>
    </row>
    <row r="10" spans="1:10" ht="16.5" thickBot="1">
      <c r="B10" s="26" t="s">
        <v>26</v>
      </c>
      <c r="C10" s="38" t="s">
        <v>54</v>
      </c>
      <c r="D10" s="11" t="s">
        <v>56</v>
      </c>
      <c r="E10" s="12">
        <v>2473.1999999999998</v>
      </c>
      <c r="F10" s="12">
        <v>509.3</v>
      </c>
      <c r="G10" s="21">
        <f t="shared" ref="G10:G59" si="0">F10/E10</f>
        <v>0.20592754326378782</v>
      </c>
      <c r="H10" s="39">
        <v>3.0000000000000001E-3</v>
      </c>
    </row>
    <row r="11" spans="1:10" ht="15.75" customHeight="1" thickBot="1">
      <c r="B11" s="27" t="s">
        <v>27</v>
      </c>
      <c r="C11" s="38" t="s">
        <v>54</v>
      </c>
      <c r="D11" s="11" t="s">
        <v>57</v>
      </c>
      <c r="E11" s="12">
        <v>76</v>
      </c>
      <c r="F11" s="12">
        <v>27.8</v>
      </c>
      <c r="G11" s="21">
        <f t="shared" si="0"/>
        <v>0.36578947368421055</v>
      </c>
      <c r="H11" s="39">
        <v>0</v>
      </c>
    </row>
    <row r="12" spans="1:10" ht="16.5" thickBot="1">
      <c r="B12" s="27" t="s">
        <v>28</v>
      </c>
      <c r="C12" s="38" t="s">
        <v>54</v>
      </c>
      <c r="D12" s="11" t="s">
        <v>58</v>
      </c>
      <c r="E12" s="13">
        <v>69674.5</v>
      </c>
      <c r="F12" s="12">
        <v>10879.6</v>
      </c>
      <c r="G12" s="21">
        <f t="shared" si="0"/>
        <v>0.1561489497592376</v>
      </c>
      <c r="H12" s="39">
        <v>6.0999999999999999E-2</v>
      </c>
    </row>
    <row r="13" spans="1:10" ht="16.5" thickBot="1">
      <c r="B13" s="27" t="s">
        <v>16</v>
      </c>
      <c r="C13" s="38" t="s">
        <v>54</v>
      </c>
      <c r="D13" s="11" t="s">
        <v>59</v>
      </c>
      <c r="E13" s="12">
        <v>1.9</v>
      </c>
      <c r="F13" s="12">
        <v>0</v>
      </c>
      <c r="G13" s="21">
        <f t="shared" si="0"/>
        <v>0</v>
      </c>
      <c r="H13" s="39">
        <v>0</v>
      </c>
    </row>
    <row r="14" spans="1:10" ht="16.5" thickBot="1">
      <c r="B14" s="27" t="s">
        <v>29</v>
      </c>
      <c r="C14" s="38" t="s">
        <v>54</v>
      </c>
      <c r="D14" s="11" t="s">
        <v>60</v>
      </c>
      <c r="E14" s="12">
        <v>12872.7</v>
      </c>
      <c r="F14" s="12">
        <v>1706</v>
      </c>
      <c r="G14" s="21">
        <f>F14/E14</f>
        <v>0.13252852936835319</v>
      </c>
      <c r="H14" s="39">
        <v>0.01</v>
      </c>
    </row>
    <row r="15" spans="1:10" ht="16.5" thickBot="1">
      <c r="B15" s="27" t="s">
        <v>61</v>
      </c>
      <c r="C15" s="38" t="s">
        <v>54</v>
      </c>
      <c r="D15" s="11" t="s">
        <v>62</v>
      </c>
      <c r="E15" s="12">
        <v>0</v>
      </c>
      <c r="F15" s="12">
        <v>0</v>
      </c>
      <c r="G15" s="21">
        <v>0</v>
      </c>
      <c r="H15" s="39">
        <v>0</v>
      </c>
    </row>
    <row r="16" spans="1:10" ht="16.5" thickBot="1">
      <c r="B16" s="27" t="s">
        <v>30</v>
      </c>
      <c r="C16" s="38" t="s">
        <v>54</v>
      </c>
      <c r="D16" s="11" t="s">
        <v>63</v>
      </c>
      <c r="E16" s="12">
        <v>282.60000000000002</v>
      </c>
      <c r="F16" s="12">
        <v>0</v>
      </c>
      <c r="G16" s="21">
        <f>F16/E16</f>
        <v>0</v>
      </c>
      <c r="H16" s="39">
        <v>0</v>
      </c>
    </row>
    <row r="17" spans="2:8" ht="16.5" thickBot="1">
      <c r="B17" s="27" t="s">
        <v>3</v>
      </c>
      <c r="C17" s="38" t="s">
        <v>54</v>
      </c>
      <c r="D17" s="11" t="s">
        <v>64</v>
      </c>
      <c r="E17" s="12">
        <v>49860.2</v>
      </c>
      <c r="F17" s="12">
        <v>7581.9</v>
      </c>
      <c r="G17" s="21">
        <f t="shared" si="0"/>
        <v>0.15206316861946001</v>
      </c>
      <c r="H17" s="39">
        <v>4.2999999999999997E-2</v>
      </c>
    </row>
    <row r="18" spans="2:8" ht="16.5" thickBot="1">
      <c r="B18" s="28" t="s">
        <v>65</v>
      </c>
      <c r="C18" s="40" t="s">
        <v>56</v>
      </c>
      <c r="D18" s="8" t="s">
        <v>55</v>
      </c>
      <c r="E18" s="9">
        <f>(E19)</f>
        <v>400.3</v>
      </c>
      <c r="F18" s="10">
        <f>F19</f>
        <v>100.1</v>
      </c>
      <c r="G18" s="20">
        <f>F18/E18</f>
        <v>0.25006245316012987</v>
      </c>
      <c r="H18" s="41">
        <v>1E-3</v>
      </c>
    </row>
    <row r="19" spans="2:8" ht="16.5" thickBot="1">
      <c r="B19" s="27" t="s">
        <v>66</v>
      </c>
      <c r="C19" s="38" t="s">
        <v>56</v>
      </c>
      <c r="D19" s="11" t="s">
        <v>57</v>
      </c>
      <c r="E19" s="12">
        <v>400.3</v>
      </c>
      <c r="F19" s="12">
        <v>100.1</v>
      </c>
      <c r="G19" s="21">
        <f>F19/E19</f>
        <v>0.25006245316012987</v>
      </c>
      <c r="H19" s="39">
        <v>1E-3</v>
      </c>
    </row>
    <row r="20" spans="2:8" ht="15.75" customHeight="1" thickBot="1">
      <c r="B20" s="29" t="s">
        <v>31</v>
      </c>
      <c r="C20" s="40" t="s">
        <v>57</v>
      </c>
      <c r="D20" s="8" t="s">
        <v>55</v>
      </c>
      <c r="E20" s="9">
        <f>SUM(E21:E23)</f>
        <v>5979.7</v>
      </c>
      <c r="F20" s="9">
        <f>SUM(F21:F23)</f>
        <v>837.8</v>
      </c>
      <c r="G20" s="20">
        <f t="shared" si="0"/>
        <v>0.14010736324564776</v>
      </c>
      <c r="H20" s="41">
        <v>5.0000000000000001E-3</v>
      </c>
    </row>
    <row r="21" spans="2:8" ht="15.75" customHeight="1" thickBot="1">
      <c r="B21" s="27" t="s">
        <v>67</v>
      </c>
      <c r="C21" s="38" t="s">
        <v>57</v>
      </c>
      <c r="D21" s="11" t="s">
        <v>68</v>
      </c>
      <c r="E21" s="12">
        <v>0</v>
      </c>
      <c r="F21" s="12">
        <v>0</v>
      </c>
      <c r="G21" s="21">
        <v>0</v>
      </c>
      <c r="H21" s="39">
        <v>0</v>
      </c>
    </row>
    <row r="22" spans="2:8" ht="16.5" thickBot="1">
      <c r="B22" s="27" t="s">
        <v>73</v>
      </c>
      <c r="C22" s="38" t="s">
        <v>57</v>
      </c>
      <c r="D22" s="11" t="s">
        <v>69</v>
      </c>
      <c r="E22" s="12">
        <v>4856.7</v>
      </c>
      <c r="F22" s="12">
        <v>837.8</v>
      </c>
      <c r="G22" s="21">
        <f t="shared" si="0"/>
        <v>0.17250396359668088</v>
      </c>
      <c r="H22" s="39">
        <v>5.0000000000000001E-3</v>
      </c>
    </row>
    <row r="23" spans="2:8" ht="15.75" customHeight="1" thickBot="1">
      <c r="B23" s="27" t="s">
        <v>15</v>
      </c>
      <c r="C23" s="38" t="s">
        <v>57</v>
      </c>
      <c r="D23" s="11" t="s">
        <v>70</v>
      </c>
      <c r="E23" s="12">
        <v>1123</v>
      </c>
      <c r="F23" s="12">
        <v>0</v>
      </c>
      <c r="G23" s="21">
        <f>F23/E23</f>
        <v>0</v>
      </c>
      <c r="H23" s="39">
        <v>0</v>
      </c>
    </row>
    <row r="24" spans="2:8" ht="16.5" thickBot="1">
      <c r="B24" s="29" t="s">
        <v>32</v>
      </c>
      <c r="C24" s="40" t="s">
        <v>58</v>
      </c>
      <c r="D24" s="8" t="s">
        <v>55</v>
      </c>
      <c r="E24" s="10">
        <f>SUM(E25:E29)</f>
        <v>122758.2</v>
      </c>
      <c r="F24" s="10">
        <f>F25+F26+F27+F28+F29</f>
        <v>38208.800000000003</v>
      </c>
      <c r="G24" s="20">
        <f t="shared" si="0"/>
        <v>0.31125252732607683</v>
      </c>
      <c r="H24" s="41">
        <v>0.216</v>
      </c>
    </row>
    <row r="25" spans="2:8" ht="16.5" thickBot="1">
      <c r="B25" s="27" t="s">
        <v>33</v>
      </c>
      <c r="C25" s="38" t="s">
        <v>58</v>
      </c>
      <c r="D25" s="11" t="s">
        <v>54</v>
      </c>
      <c r="E25" s="12">
        <v>537.29999999999995</v>
      </c>
      <c r="F25" s="12">
        <v>39.6</v>
      </c>
      <c r="G25" s="21">
        <f t="shared" si="0"/>
        <v>7.3701842546063656E-2</v>
      </c>
      <c r="H25" s="39">
        <v>0</v>
      </c>
    </row>
    <row r="26" spans="2:8" ht="16.5" thickBot="1">
      <c r="B26" s="27" t="s">
        <v>34</v>
      </c>
      <c r="C26" s="38" t="s">
        <v>58</v>
      </c>
      <c r="D26" s="11" t="s">
        <v>59</v>
      </c>
      <c r="E26" s="12">
        <v>1783.8</v>
      </c>
      <c r="F26" s="13">
        <v>0</v>
      </c>
      <c r="G26" s="21">
        <f>F26/E26</f>
        <v>0</v>
      </c>
      <c r="H26" s="39">
        <v>0</v>
      </c>
    </row>
    <row r="27" spans="2:8" ht="16.5" thickBot="1">
      <c r="B27" s="27" t="s">
        <v>14</v>
      </c>
      <c r="C27" s="38" t="s">
        <v>58</v>
      </c>
      <c r="D27" s="11" t="s">
        <v>71</v>
      </c>
      <c r="E27" s="12">
        <v>16930.5</v>
      </c>
      <c r="F27" s="13">
        <v>12541.2</v>
      </c>
      <c r="G27" s="21">
        <f t="shared" si="0"/>
        <v>0.74074599096305493</v>
      </c>
      <c r="H27" s="39">
        <v>7.0999999999999994E-2</v>
      </c>
    </row>
    <row r="28" spans="2:8" ht="16.5" thickBot="1">
      <c r="B28" s="27" t="s">
        <v>35</v>
      </c>
      <c r="C28" s="38" t="s">
        <v>58</v>
      </c>
      <c r="D28" s="11" t="s">
        <v>68</v>
      </c>
      <c r="E28" s="12">
        <v>99403.8</v>
      </c>
      <c r="F28" s="12">
        <v>25290.9</v>
      </c>
      <c r="G28" s="21">
        <f t="shared" si="0"/>
        <v>0.25442588713912345</v>
      </c>
      <c r="H28" s="39">
        <v>0.14299999999999999</v>
      </c>
    </row>
    <row r="29" spans="2:8" ht="16.5" thickBot="1">
      <c r="B29" s="27" t="s">
        <v>2</v>
      </c>
      <c r="C29" s="38" t="s">
        <v>58</v>
      </c>
      <c r="D29" s="11" t="s">
        <v>72</v>
      </c>
      <c r="E29" s="13">
        <v>4102.8</v>
      </c>
      <c r="F29" s="12">
        <v>337.1</v>
      </c>
      <c r="G29" s="21">
        <f t="shared" si="0"/>
        <v>8.2163400604465239E-2</v>
      </c>
      <c r="H29" s="39">
        <v>2E-3</v>
      </c>
    </row>
    <row r="30" spans="2:8" ht="16.5" thickBot="1">
      <c r="B30" s="29" t="s">
        <v>36</v>
      </c>
      <c r="C30" s="40" t="s">
        <v>59</v>
      </c>
      <c r="D30" s="8" t="s">
        <v>55</v>
      </c>
      <c r="E30" s="9">
        <f>SUM(E31:E34)</f>
        <v>182659.20000000001</v>
      </c>
      <c r="F30" s="9">
        <f>SUM(F31:F34)</f>
        <v>4581.5</v>
      </c>
      <c r="G30" s="20">
        <f t="shared" si="0"/>
        <v>2.5082229638583767E-2</v>
      </c>
      <c r="H30" s="41">
        <v>2.5999999999999999E-2</v>
      </c>
    </row>
    <row r="31" spans="2:8" ht="16.5" thickBot="1">
      <c r="B31" s="27" t="s">
        <v>13</v>
      </c>
      <c r="C31" s="38" t="s">
        <v>59</v>
      </c>
      <c r="D31" s="11" t="s">
        <v>54</v>
      </c>
      <c r="E31" s="12">
        <v>15457</v>
      </c>
      <c r="F31" s="12">
        <v>0</v>
      </c>
      <c r="G31" s="21">
        <f t="shared" si="0"/>
        <v>0</v>
      </c>
      <c r="H31" s="39">
        <v>0</v>
      </c>
    </row>
    <row r="32" spans="2:8" ht="16.5" thickBot="1">
      <c r="B32" s="27" t="s">
        <v>1</v>
      </c>
      <c r="C32" s="38" t="s">
        <v>59</v>
      </c>
      <c r="D32" s="11" t="s">
        <v>56</v>
      </c>
      <c r="E32" s="12">
        <v>22215.7</v>
      </c>
      <c r="F32" s="13">
        <v>58.6</v>
      </c>
      <c r="G32" s="21">
        <f t="shared" si="0"/>
        <v>2.6377741867238034E-3</v>
      </c>
      <c r="H32" s="39">
        <v>0</v>
      </c>
    </row>
    <row r="33" spans="2:8" ht="16.5" thickBot="1">
      <c r="B33" s="27" t="s">
        <v>12</v>
      </c>
      <c r="C33" s="38" t="s">
        <v>59</v>
      </c>
      <c r="D33" s="11" t="s">
        <v>57</v>
      </c>
      <c r="E33" s="12">
        <v>144227.5</v>
      </c>
      <c r="F33" s="12">
        <v>4376.8999999999996</v>
      </c>
      <c r="G33" s="21">
        <f t="shared" si="0"/>
        <v>3.0347194536409491E-2</v>
      </c>
      <c r="H33" s="39">
        <v>2.5000000000000001E-2</v>
      </c>
    </row>
    <row r="34" spans="2:8" ht="15.75" customHeight="1" thickBot="1">
      <c r="B34" s="27" t="s">
        <v>37</v>
      </c>
      <c r="C34" s="38" t="s">
        <v>59</v>
      </c>
      <c r="D34" s="11" t="s">
        <v>59</v>
      </c>
      <c r="E34" s="12">
        <v>759</v>
      </c>
      <c r="F34" s="12">
        <v>146</v>
      </c>
      <c r="G34" s="21">
        <f t="shared" si="0"/>
        <v>0.19235836627140976</v>
      </c>
      <c r="H34" s="39">
        <v>1E-3</v>
      </c>
    </row>
    <row r="35" spans="2:8" ht="16.5" thickBot="1">
      <c r="B35" s="29" t="s">
        <v>38</v>
      </c>
      <c r="C35" s="40" t="s">
        <v>60</v>
      </c>
      <c r="D35" s="8" t="s">
        <v>55</v>
      </c>
      <c r="E35" s="10">
        <f>SUM(E36:E37)</f>
        <v>46222.400000000001</v>
      </c>
      <c r="F35" s="10">
        <f>SUM(F36:F37)</f>
        <v>0</v>
      </c>
      <c r="G35" s="20">
        <f t="shared" si="0"/>
        <v>0</v>
      </c>
      <c r="H35" s="41">
        <v>0</v>
      </c>
    </row>
    <row r="36" spans="2:8" ht="15.75" customHeight="1" thickBot="1">
      <c r="B36" s="27" t="s">
        <v>39</v>
      </c>
      <c r="C36" s="38" t="s">
        <v>60</v>
      </c>
      <c r="D36" s="11" t="s">
        <v>57</v>
      </c>
      <c r="E36" s="13">
        <v>104.5</v>
      </c>
      <c r="F36" s="13">
        <v>0</v>
      </c>
      <c r="G36" s="21">
        <f t="shared" si="0"/>
        <v>0</v>
      </c>
      <c r="H36" s="39">
        <v>0</v>
      </c>
    </row>
    <row r="37" spans="2:8" ht="16.5" thickBot="1">
      <c r="B37" s="27" t="s">
        <v>11</v>
      </c>
      <c r="C37" s="38" t="s">
        <v>60</v>
      </c>
      <c r="D37" s="11" t="s">
        <v>59</v>
      </c>
      <c r="E37" s="12">
        <v>46117.9</v>
      </c>
      <c r="F37" s="12">
        <v>0</v>
      </c>
      <c r="G37" s="21">
        <f t="shared" si="0"/>
        <v>0</v>
      </c>
      <c r="H37" s="39">
        <v>0</v>
      </c>
    </row>
    <row r="38" spans="2:8" ht="16.5" thickBot="1">
      <c r="B38" s="29" t="s">
        <v>40</v>
      </c>
      <c r="C38" s="40" t="s">
        <v>62</v>
      </c>
      <c r="D38" s="8" t="s">
        <v>55</v>
      </c>
      <c r="E38" s="9">
        <f>E39+E40+E42+E43+E41</f>
        <v>651586.20000000007</v>
      </c>
      <c r="F38" s="9">
        <f>F39+F40+F42+F43+F41</f>
        <v>90364.5</v>
      </c>
      <c r="G38" s="20">
        <f t="shared" si="0"/>
        <v>0.1386838763620224</v>
      </c>
      <c r="H38" s="41">
        <v>0.51</v>
      </c>
    </row>
    <row r="39" spans="2:8" ht="16.5" thickBot="1">
      <c r="B39" s="27" t="s">
        <v>20</v>
      </c>
      <c r="C39" s="38" t="s">
        <v>62</v>
      </c>
      <c r="D39" s="11" t="s">
        <v>54</v>
      </c>
      <c r="E39" s="12">
        <v>303209.2</v>
      </c>
      <c r="F39" s="12">
        <v>46086.2</v>
      </c>
      <c r="G39" s="21">
        <f t="shared" si="0"/>
        <v>0.15199472839214639</v>
      </c>
      <c r="H39" s="39">
        <v>0.26</v>
      </c>
    </row>
    <row r="40" spans="2:8" ht="16.5" thickBot="1">
      <c r="B40" s="27" t="s">
        <v>19</v>
      </c>
      <c r="C40" s="38" t="s">
        <v>62</v>
      </c>
      <c r="D40" s="11" t="s">
        <v>56</v>
      </c>
      <c r="E40" s="12">
        <v>287672.59999999998</v>
      </c>
      <c r="F40" s="12">
        <v>33769.199999999997</v>
      </c>
      <c r="G40" s="21">
        <f t="shared" si="0"/>
        <v>0.1173876135579127</v>
      </c>
      <c r="H40" s="39">
        <v>0.191</v>
      </c>
    </row>
    <row r="41" spans="2:8" ht="16.5" thickBot="1">
      <c r="B41" s="27" t="s">
        <v>18</v>
      </c>
      <c r="C41" s="38" t="s">
        <v>62</v>
      </c>
      <c r="D41" s="11" t="s">
        <v>57</v>
      </c>
      <c r="E41" s="12">
        <v>27775.4</v>
      </c>
      <c r="F41" s="12">
        <v>4299.8999999999996</v>
      </c>
      <c r="G41" s="21">
        <f t="shared" si="0"/>
        <v>0.15480965170618602</v>
      </c>
      <c r="H41" s="39">
        <v>2.4E-2</v>
      </c>
    </row>
    <row r="42" spans="2:8" ht="16.5" thickBot="1">
      <c r="B42" s="27" t="s">
        <v>41</v>
      </c>
      <c r="C42" s="38" t="s">
        <v>62</v>
      </c>
      <c r="D42" s="11" t="s">
        <v>62</v>
      </c>
      <c r="E42" s="12">
        <v>8285.9</v>
      </c>
      <c r="F42" s="12">
        <v>1063.5999999999999</v>
      </c>
      <c r="G42" s="21">
        <f t="shared" si="0"/>
        <v>0.12836264014772081</v>
      </c>
      <c r="H42" s="39">
        <v>6.0000000000000001E-3</v>
      </c>
    </row>
    <row r="43" spans="2:8" ht="16.5" thickBot="1">
      <c r="B43" s="27" t="s">
        <v>17</v>
      </c>
      <c r="C43" s="38" t="s">
        <v>62</v>
      </c>
      <c r="D43" s="11" t="s">
        <v>68</v>
      </c>
      <c r="E43" s="12">
        <v>24643.1</v>
      </c>
      <c r="F43" s="12">
        <v>5145.6000000000004</v>
      </c>
      <c r="G43" s="21">
        <f t="shared" si="0"/>
        <v>0.20880489873433133</v>
      </c>
      <c r="H43" s="39">
        <v>2.9000000000000001E-2</v>
      </c>
    </row>
    <row r="44" spans="2:8" ht="16.5" thickBot="1">
      <c r="B44" s="29" t="s">
        <v>42</v>
      </c>
      <c r="C44" s="40" t="s">
        <v>71</v>
      </c>
      <c r="D44" s="8" t="s">
        <v>55</v>
      </c>
      <c r="E44" s="9">
        <f>E45+E46</f>
        <v>67730.100000000006</v>
      </c>
      <c r="F44" s="9">
        <f>F45+F46</f>
        <v>12043.9</v>
      </c>
      <c r="G44" s="20">
        <f t="shared" si="0"/>
        <v>0.17782197280086695</v>
      </c>
      <c r="H44" s="41">
        <v>6.8000000000000005E-2</v>
      </c>
    </row>
    <row r="45" spans="2:8" ht="16.5" thickBot="1">
      <c r="B45" s="27" t="s">
        <v>10</v>
      </c>
      <c r="C45" s="38" t="s">
        <v>71</v>
      </c>
      <c r="D45" s="11" t="s">
        <v>54</v>
      </c>
      <c r="E45" s="12">
        <v>67730.100000000006</v>
      </c>
      <c r="F45" s="12">
        <v>12043.9</v>
      </c>
      <c r="G45" s="21">
        <f t="shared" si="0"/>
        <v>0.17782197280086695</v>
      </c>
      <c r="H45" s="39">
        <v>6.8000000000000005E-2</v>
      </c>
    </row>
    <row r="46" spans="2:8" ht="16.5" thickBot="1">
      <c r="B46" s="27" t="s">
        <v>43</v>
      </c>
      <c r="C46" s="38" t="s">
        <v>71</v>
      </c>
      <c r="D46" s="11" t="s">
        <v>58</v>
      </c>
      <c r="E46" s="12">
        <v>0</v>
      </c>
      <c r="F46" s="12">
        <v>0</v>
      </c>
      <c r="G46" s="21">
        <v>0</v>
      </c>
      <c r="H46" s="39">
        <v>0</v>
      </c>
    </row>
    <row r="47" spans="2:8" ht="16.5" thickBot="1">
      <c r="B47" s="29" t="s">
        <v>44</v>
      </c>
      <c r="C47" s="40" t="s">
        <v>68</v>
      </c>
      <c r="D47" s="8" t="s">
        <v>55</v>
      </c>
      <c r="E47" s="9">
        <f>SUM(E48:E49)</f>
        <v>1020</v>
      </c>
      <c r="F47" s="9">
        <f>SUM(F48:F49)</f>
        <v>120.6</v>
      </c>
      <c r="G47" s="20">
        <f t="shared" si="0"/>
        <v>0.11823529411764705</v>
      </c>
      <c r="H47" s="41">
        <v>1E-3</v>
      </c>
    </row>
    <row r="48" spans="2:8" ht="16.5" thickBot="1">
      <c r="B48" s="27" t="s">
        <v>9</v>
      </c>
      <c r="C48" s="38" t="s">
        <v>68</v>
      </c>
      <c r="D48" s="11" t="s">
        <v>62</v>
      </c>
      <c r="E48" s="12">
        <v>372</v>
      </c>
      <c r="F48" s="13">
        <v>0</v>
      </c>
      <c r="G48" s="21">
        <f t="shared" si="0"/>
        <v>0</v>
      </c>
      <c r="H48" s="39">
        <v>0</v>
      </c>
    </row>
    <row r="49" spans="2:8" ht="16.5" thickBot="1">
      <c r="B49" s="27" t="s">
        <v>8</v>
      </c>
      <c r="C49" s="38" t="s">
        <v>68</v>
      </c>
      <c r="D49" s="11" t="s">
        <v>68</v>
      </c>
      <c r="E49" s="12">
        <v>648</v>
      </c>
      <c r="F49" s="12">
        <v>120.6</v>
      </c>
      <c r="G49" s="21">
        <f t="shared" si="0"/>
        <v>0.18611111111111112</v>
      </c>
      <c r="H49" s="39">
        <v>1E-3</v>
      </c>
    </row>
    <row r="50" spans="2:8" ht="16.5" thickBot="1">
      <c r="B50" s="28" t="s">
        <v>45</v>
      </c>
      <c r="C50" s="40" t="s">
        <v>69</v>
      </c>
      <c r="D50" s="8" t="s">
        <v>55</v>
      </c>
      <c r="E50" s="9">
        <f>E51+E52+E53</f>
        <v>21397</v>
      </c>
      <c r="F50" s="9">
        <f>F51+F52+F53</f>
        <v>7483.1</v>
      </c>
      <c r="G50" s="20">
        <f t="shared" si="0"/>
        <v>0.34972659718652149</v>
      </c>
      <c r="H50" s="41">
        <v>4.2000000000000003E-2</v>
      </c>
    </row>
    <row r="51" spans="2:8" ht="16.5" thickBot="1">
      <c r="B51" s="27" t="s">
        <v>7</v>
      </c>
      <c r="C51" s="38" t="s">
        <v>69</v>
      </c>
      <c r="D51" s="11" t="s">
        <v>54</v>
      </c>
      <c r="E51" s="12">
        <v>4631.5</v>
      </c>
      <c r="F51" s="12">
        <v>1009</v>
      </c>
      <c r="G51" s="21">
        <f t="shared" si="0"/>
        <v>0.21785598618158264</v>
      </c>
      <c r="H51" s="39">
        <v>6.0000000000000001E-3</v>
      </c>
    </row>
    <row r="52" spans="2:8" ht="16.5" thickBot="1">
      <c r="B52" s="27" t="s">
        <v>0</v>
      </c>
      <c r="C52" s="38" t="s">
        <v>69</v>
      </c>
      <c r="D52" s="11" t="s">
        <v>57</v>
      </c>
      <c r="E52" s="12">
        <v>14011.4</v>
      </c>
      <c r="F52" s="12">
        <v>6091.5</v>
      </c>
      <c r="G52" s="21">
        <f t="shared" si="0"/>
        <v>0.4347531295944731</v>
      </c>
      <c r="H52" s="39">
        <v>3.4000000000000002E-2</v>
      </c>
    </row>
    <row r="53" spans="2:8" ht="16.5" thickBot="1">
      <c r="B53" s="27" t="s">
        <v>6</v>
      </c>
      <c r="C53" s="38" t="s">
        <v>69</v>
      </c>
      <c r="D53" s="11" t="s">
        <v>60</v>
      </c>
      <c r="E53" s="12">
        <v>2754.1</v>
      </c>
      <c r="F53" s="12">
        <v>382.6</v>
      </c>
      <c r="G53" s="21">
        <f t="shared" si="0"/>
        <v>0.13892015540466943</v>
      </c>
      <c r="H53" s="39">
        <v>2E-3</v>
      </c>
    </row>
    <row r="54" spans="2:8" ht="16.5" thickBot="1">
      <c r="B54" s="29" t="s">
        <v>46</v>
      </c>
      <c r="C54" s="40" t="s">
        <v>63</v>
      </c>
      <c r="D54" s="8" t="s">
        <v>55</v>
      </c>
      <c r="E54" s="9">
        <f>E56+E55</f>
        <v>20969</v>
      </c>
      <c r="F54" s="9">
        <f>F56+F55</f>
        <v>2767.5</v>
      </c>
      <c r="G54" s="20">
        <f t="shared" si="0"/>
        <v>0.13198054270589918</v>
      </c>
      <c r="H54" s="41">
        <v>1.6E-2</v>
      </c>
    </row>
    <row r="55" spans="2:8" ht="16.5" thickBot="1">
      <c r="B55" s="27" t="s">
        <v>47</v>
      </c>
      <c r="C55" s="38" t="s">
        <v>63</v>
      </c>
      <c r="D55" s="11" t="s">
        <v>54</v>
      </c>
      <c r="E55" s="12">
        <v>12300.4</v>
      </c>
      <c r="F55" s="12">
        <v>2647.1</v>
      </c>
      <c r="G55" s="20">
        <f t="shared" si="0"/>
        <v>0.21520438359728139</v>
      </c>
      <c r="H55" s="41">
        <v>1.4999999999999999E-2</v>
      </c>
    </row>
    <row r="56" spans="2:8" ht="16.5" thickBot="1">
      <c r="B56" s="27" t="s">
        <v>5</v>
      </c>
      <c r="C56" s="38" t="s">
        <v>63</v>
      </c>
      <c r="D56" s="11" t="s">
        <v>56</v>
      </c>
      <c r="E56" s="12">
        <v>8668.6</v>
      </c>
      <c r="F56" s="12">
        <v>120.4</v>
      </c>
      <c r="G56" s="21">
        <f t="shared" si="0"/>
        <v>1.3889209330226334E-2</v>
      </c>
      <c r="H56" s="39">
        <v>1E-3</v>
      </c>
    </row>
    <row r="57" spans="2:8" ht="16.5" thickBot="1">
      <c r="B57" s="29" t="s">
        <v>48</v>
      </c>
      <c r="C57" s="40" t="s">
        <v>72</v>
      </c>
      <c r="D57" s="8" t="s">
        <v>55</v>
      </c>
      <c r="E57" s="9">
        <f>E58</f>
        <v>1100</v>
      </c>
      <c r="F57" s="9">
        <f>F58</f>
        <v>0</v>
      </c>
      <c r="G57" s="20">
        <f t="shared" si="0"/>
        <v>0</v>
      </c>
      <c r="H57" s="41">
        <v>0</v>
      </c>
    </row>
    <row r="58" spans="2:8" ht="16.5" thickBot="1">
      <c r="B58" s="27" t="s">
        <v>4</v>
      </c>
      <c r="C58" s="38" t="s">
        <v>72</v>
      </c>
      <c r="D58" s="11" t="s">
        <v>56</v>
      </c>
      <c r="E58" s="12">
        <v>1100</v>
      </c>
      <c r="F58" s="12">
        <v>0</v>
      </c>
      <c r="G58" s="21">
        <f t="shared" si="0"/>
        <v>0</v>
      </c>
      <c r="H58" s="39">
        <v>0</v>
      </c>
    </row>
    <row r="59" spans="2:8" ht="16.5" thickBot="1">
      <c r="B59" s="29" t="s">
        <v>49</v>
      </c>
      <c r="C59" s="40" t="s">
        <v>55</v>
      </c>
      <c r="D59" s="8" t="s">
        <v>55</v>
      </c>
      <c r="E59" s="9">
        <f>E9+E20+E24+E30+E35+E38+E44+E47+E50+E54+E57+E18</f>
        <v>1257063.2000000002</v>
      </c>
      <c r="F59" s="9">
        <f>F9+F20+F24+F30+F35+F38+F44+F47+F50+F54+F57+F18</f>
        <v>177212.40000000002</v>
      </c>
      <c r="G59" s="20">
        <f t="shared" si="0"/>
        <v>0.14097334167446793</v>
      </c>
      <c r="H59" s="41">
        <v>1</v>
      </c>
    </row>
    <row r="60" spans="2:8" ht="16.5" thickBot="1">
      <c r="B60" s="18" t="s">
        <v>50</v>
      </c>
      <c r="C60" s="17"/>
      <c r="D60" s="16"/>
      <c r="E60" s="46">
        <v>-108951.7</v>
      </c>
      <c r="F60" s="46">
        <v>18868.8</v>
      </c>
      <c r="G60" s="22"/>
      <c r="H60" s="42"/>
    </row>
    <row r="61" spans="2:8" ht="15.75" customHeight="1" thickBot="1">
      <c r="B61" s="30" t="s">
        <v>75</v>
      </c>
      <c r="C61" s="43"/>
      <c r="D61" s="16"/>
      <c r="E61" s="12">
        <v>108951.7</v>
      </c>
      <c r="F61" s="12">
        <v>-18868.8</v>
      </c>
      <c r="G61" s="19"/>
      <c r="H61" s="42"/>
    </row>
    <row r="62" spans="2:8" ht="15.75" customHeight="1" thickBot="1">
      <c r="B62" s="30" t="s">
        <v>76</v>
      </c>
      <c r="C62" s="43"/>
      <c r="D62" s="16"/>
      <c r="E62" s="12">
        <v>108951.7</v>
      </c>
      <c r="F62" s="12">
        <v>-18868.8</v>
      </c>
      <c r="G62" s="19"/>
      <c r="H62" s="42"/>
    </row>
    <row r="63" spans="2:8" ht="27.75" customHeight="1" thickBot="1">
      <c r="B63" s="49" t="s">
        <v>77</v>
      </c>
      <c r="C63" s="44"/>
      <c r="D63" s="45"/>
      <c r="E63" s="47">
        <v>108951.7</v>
      </c>
      <c r="F63" s="47">
        <v>-18868.8</v>
      </c>
      <c r="G63" s="45"/>
      <c r="H63" s="23"/>
    </row>
  </sheetData>
  <mergeCells count="1">
    <mergeCell ref="F1:H1"/>
  </mergeCells>
  <pageMargins left="0.98425196850393704" right="0.39370078740157483" top="0.78740157480314965" bottom="0.59055118110236227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Исп-е бюджета на тек.год</vt:lpstr>
      <vt:lpstr>'Исп-е бюджета на тек.год'!Область_печати</vt:lpstr>
    </vt:vector>
  </TitlesOfParts>
  <Company>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Кознова Анна Александровна</dc:creator>
  <cp:lastModifiedBy>Fino5_5</cp:lastModifiedBy>
  <cp:lastPrinted>2021-10-26T12:21:19Z</cp:lastPrinted>
  <dcterms:created xsi:type="dcterms:W3CDTF">2021-10-19T05:38:00Z</dcterms:created>
  <dcterms:modified xsi:type="dcterms:W3CDTF">2024-04-23T06:53:27Z</dcterms:modified>
</cp:coreProperties>
</file>