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7440" windowHeight="7752" tabRatio="915"/>
  </bookViews>
  <sheets>
    <sheet name="1 квартал 2024г." sheetId="2" r:id="rId1"/>
  </sheets>
  <definedNames>
    <definedName name="_xlnm.Print_Area" localSheetId="0">'1 квартал 2024г.'!$A$1:$F$23</definedName>
  </definedNames>
  <calcPr calcId="125725"/>
</workbook>
</file>

<file path=xl/calcChain.xml><?xml version="1.0" encoding="utf-8"?>
<calcChain xmlns="http://schemas.openxmlformats.org/spreadsheetml/2006/main">
  <c r="E9" i="2"/>
  <c r="F9"/>
  <c r="E14"/>
  <c r="F22"/>
  <c r="F23"/>
  <c r="E12"/>
  <c r="F12"/>
  <c r="B17"/>
  <c r="B5"/>
  <c r="B4" l="1"/>
  <c r="F6" l="1"/>
  <c r="E13"/>
  <c r="F20" l="1"/>
  <c r="F19"/>
  <c r="F18"/>
  <c r="F15"/>
  <c r="F14"/>
  <c r="F13"/>
  <c r="F11"/>
  <c r="F10"/>
  <c r="F8"/>
  <c r="F7"/>
  <c r="E18" l="1"/>
  <c r="E19"/>
  <c r="E20"/>
  <c r="E21"/>
  <c r="D17"/>
  <c r="F17" s="1"/>
  <c r="C17"/>
  <c r="E15"/>
  <c r="E11"/>
  <c r="E10"/>
  <c r="E8"/>
  <c r="E7"/>
  <c r="E6"/>
  <c r="D5"/>
  <c r="F5" s="1"/>
  <c r="C5"/>
  <c r="C4" l="1"/>
  <c r="E17"/>
  <c r="D4"/>
  <c r="E5"/>
  <c r="E4" l="1"/>
  <c r="F4"/>
</calcChain>
</file>

<file path=xl/sharedStrings.xml><?xml version="1.0" encoding="utf-8"?>
<sst xmlns="http://schemas.openxmlformats.org/spreadsheetml/2006/main" count="33" uniqueCount="30">
  <si>
    <t>-</t>
  </si>
  <si>
    <t>Прочие безвозмездные поступления</t>
  </si>
  <si>
    <t>Иные межбюджетные трансферты</t>
  </si>
  <si>
    <t>Субвенции</t>
  </si>
  <si>
    <t>Субсидии</t>
  </si>
  <si>
    <t>Дотации</t>
  </si>
  <si>
    <t>Безвозмездные  поступления</t>
  </si>
  <si>
    <t>Прочие неналоговые доходы</t>
  </si>
  <si>
    <t>Штрафы</t>
  </si>
  <si>
    <t>Доходы от продажи материальных и нематериальных активов</t>
  </si>
  <si>
    <t>Доходы от оказания платных услуг</t>
  </si>
  <si>
    <t>Плата за негативное воздействие на окружающую среду</t>
  </si>
  <si>
    <t>Государственная пошлина</t>
  </si>
  <si>
    <t>Налоги на совокупный доход</t>
  </si>
  <si>
    <t>Акцизы на нефтепродукты</t>
  </si>
  <si>
    <t>Налог на доходы физических лиц</t>
  </si>
  <si>
    <t>Налоговые и неналоговые доходы</t>
  </si>
  <si>
    <t>ВСЕГО ДОХОДОВ:</t>
  </si>
  <si>
    <t>Наименования доходных источников</t>
  </si>
  <si>
    <t>Возврат остатков субсидий, субвенций и иных межбюджетных трансфертов</t>
  </si>
  <si>
    <t>Факт на 01.04.2023 г.</t>
  </si>
  <si>
    <t>План 2024 г.</t>
  </si>
  <si>
    <t>Факт на 01.04.2024 г.</t>
  </si>
  <si>
    <t>В % к плану 2024 г.</t>
  </si>
  <si>
    <t xml:space="preserve"> % исполнения к аналогичному                              периоду 2023 г. </t>
  </si>
  <si>
    <t>Аналитические данные о поступлении доходов в бюджет Кирилловского муниципального округа                                                                   по видам доходов за 1 квартал 2024 года.</t>
  </si>
  <si>
    <t>(тыс. руб.)</t>
  </si>
  <si>
    <t>Налоги на имущество</t>
  </si>
  <si>
    <t>Доходы от использования имущества, ноходящегося в государственной и муниципальной собственности</t>
  </si>
  <si>
    <t>св. 300%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</si>
</sst>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_р_."/>
    <numFmt numFmtId="166" formatCode="#,##0.0_ ;[Red]\-#,##0.0\ 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1" xfId="0" applyNumberFormat="1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tabSelected="1" view="pageBreakPreview" zoomScale="80" zoomScaleNormal="100" zoomScaleSheetLayoutView="80" workbookViewId="0">
      <selection activeCell="C14" sqref="C14"/>
    </sheetView>
  </sheetViews>
  <sheetFormatPr defaultColWidth="9.109375" defaultRowHeight="15.6"/>
  <cols>
    <col min="1" max="1" width="54.44140625" style="2" customWidth="1"/>
    <col min="2" max="5" width="19.21875" style="2" customWidth="1"/>
    <col min="6" max="6" width="26.109375" style="2" customWidth="1"/>
    <col min="7" max="16384" width="9.109375" style="2"/>
  </cols>
  <sheetData>
    <row r="1" spans="1:6" ht="41.4" customHeight="1">
      <c r="A1" s="21" t="s">
        <v>25</v>
      </c>
      <c r="B1" s="21"/>
      <c r="C1" s="21"/>
      <c r="D1" s="21"/>
      <c r="E1" s="21"/>
      <c r="F1" s="21"/>
    </row>
    <row r="2" spans="1:6" ht="19.2" customHeight="1">
      <c r="A2" s="18"/>
      <c r="B2" s="19"/>
      <c r="C2" s="19"/>
      <c r="D2" s="19"/>
      <c r="E2" s="19"/>
      <c r="F2" s="20" t="s">
        <v>26</v>
      </c>
    </row>
    <row r="3" spans="1:6" s="5" customFormat="1" ht="58.8" customHeight="1">
      <c r="A3" s="3" t="s">
        <v>18</v>
      </c>
      <c r="B3" s="4" t="s">
        <v>20</v>
      </c>
      <c r="C3" s="4" t="s">
        <v>21</v>
      </c>
      <c r="D3" s="4" t="s">
        <v>22</v>
      </c>
      <c r="E3" s="4" t="s">
        <v>23</v>
      </c>
      <c r="F3" s="4" t="s">
        <v>24</v>
      </c>
    </row>
    <row r="4" spans="1:6" s="8" customFormat="1" ht="24.6" customHeight="1">
      <c r="A4" s="6" t="s">
        <v>17</v>
      </c>
      <c r="B4" s="7">
        <f>B5+B17</f>
        <v>120177.1</v>
      </c>
      <c r="C4" s="7">
        <f>C5+C17</f>
        <v>1148111.5</v>
      </c>
      <c r="D4" s="7">
        <f>D5+D17</f>
        <v>196081.19999999998</v>
      </c>
      <c r="E4" s="1">
        <f t="shared" ref="E4:E11" si="0">D4/C4*100</f>
        <v>17.078585137419143</v>
      </c>
      <c r="F4" s="1">
        <f>D4/B4*100</f>
        <v>163.16020273413153</v>
      </c>
    </row>
    <row r="5" spans="1:6" s="11" customFormat="1" ht="24.6" customHeight="1">
      <c r="A5" s="9" t="s">
        <v>16</v>
      </c>
      <c r="B5" s="10">
        <f>SUM(B6:B16)</f>
        <v>45519.80000000001</v>
      </c>
      <c r="C5" s="10">
        <f>SUM(C6:C16)</f>
        <v>293625</v>
      </c>
      <c r="D5" s="10">
        <f>SUM(D6:D16)</f>
        <v>64948.299999999996</v>
      </c>
      <c r="E5" s="1">
        <f t="shared" si="0"/>
        <v>22.119472115793954</v>
      </c>
      <c r="F5" s="1">
        <f>D5/B5*100</f>
        <v>142.68142654405332</v>
      </c>
    </row>
    <row r="6" spans="1:6" s="15" customFormat="1" ht="24.6" customHeight="1">
      <c r="A6" s="12" t="s">
        <v>15</v>
      </c>
      <c r="B6" s="13">
        <v>27694.9</v>
      </c>
      <c r="C6" s="14">
        <v>205920</v>
      </c>
      <c r="D6" s="13">
        <v>48075.7</v>
      </c>
      <c r="E6" s="1">
        <f t="shared" si="0"/>
        <v>23.346785159285158</v>
      </c>
      <c r="F6" s="1">
        <f>D6/B6*100</f>
        <v>173.59044445006117</v>
      </c>
    </row>
    <row r="7" spans="1:6" s="15" customFormat="1" ht="24" customHeight="1">
      <c r="A7" s="16" t="s">
        <v>14</v>
      </c>
      <c r="B7" s="13">
        <v>7393.2</v>
      </c>
      <c r="C7" s="14">
        <v>34569</v>
      </c>
      <c r="D7" s="13">
        <v>8423.2000000000007</v>
      </c>
      <c r="E7" s="1">
        <f t="shared" si="0"/>
        <v>24.36633978419972</v>
      </c>
      <c r="F7" s="1">
        <f t="shared" ref="F7:F15" si="1">D7/B7*100</f>
        <v>113.93172104095657</v>
      </c>
    </row>
    <row r="8" spans="1:6" s="15" customFormat="1" ht="24" customHeight="1">
      <c r="A8" s="17" t="s">
        <v>13</v>
      </c>
      <c r="B8" s="13">
        <v>2600.8000000000002</v>
      </c>
      <c r="C8" s="14">
        <v>24527</v>
      </c>
      <c r="D8" s="13">
        <v>2732.2</v>
      </c>
      <c r="E8" s="1">
        <f t="shared" si="0"/>
        <v>11.13956048436417</v>
      </c>
      <c r="F8" s="1">
        <f t="shared" si="1"/>
        <v>105.05229160258381</v>
      </c>
    </row>
    <row r="9" spans="1:6" s="15" customFormat="1" ht="24" customHeight="1">
      <c r="A9" s="17" t="s">
        <v>27</v>
      </c>
      <c r="B9" s="13">
        <v>353.3</v>
      </c>
      <c r="C9" s="14">
        <v>11503</v>
      </c>
      <c r="D9" s="13">
        <v>862.9</v>
      </c>
      <c r="E9" s="1">
        <f t="shared" ref="E9" si="2">D9/C9*100</f>
        <v>7.5015213422585409</v>
      </c>
      <c r="F9" s="1">
        <f t="shared" ref="F9" si="3">D9/B9*100</f>
        <v>244.2400226436456</v>
      </c>
    </row>
    <row r="10" spans="1:6" s="15" customFormat="1" ht="24" customHeight="1">
      <c r="A10" s="16" t="s">
        <v>12</v>
      </c>
      <c r="B10" s="13">
        <v>360</v>
      </c>
      <c r="C10" s="14">
        <v>1624</v>
      </c>
      <c r="D10" s="13">
        <v>260.3</v>
      </c>
      <c r="E10" s="1">
        <f t="shared" si="0"/>
        <v>16.028325123152708</v>
      </c>
      <c r="F10" s="1">
        <f t="shared" si="1"/>
        <v>72.305555555555557</v>
      </c>
    </row>
    <row r="11" spans="1:6" s="15" customFormat="1" ht="40.200000000000003" customHeight="1">
      <c r="A11" s="16" t="s">
        <v>28</v>
      </c>
      <c r="B11" s="13">
        <v>4364.8999999999996</v>
      </c>
      <c r="C11" s="14">
        <v>7577</v>
      </c>
      <c r="D11" s="13">
        <v>2498.8000000000002</v>
      </c>
      <c r="E11" s="1">
        <f t="shared" si="0"/>
        <v>32.978751484756501</v>
      </c>
      <c r="F11" s="1">
        <f t="shared" si="1"/>
        <v>57.247588719100108</v>
      </c>
    </row>
    <row r="12" spans="1:6" s="15" customFormat="1" ht="40.200000000000003" customHeight="1">
      <c r="A12" s="17" t="s">
        <v>11</v>
      </c>
      <c r="B12" s="13">
        <v>386.8</v>
      </c>
      <c r="C12" s="14">
        <v>465</v>
      </c>
      <c r="D12" s="13">
        <v>54.1</v>
      </c>
      <c r="E12" s="1">
        <f t="shared" ref="E12" si="4">D12/C12*100</f>
        <v>11.634408602150538</v>
      </c>
      <c r="F12" s="1">
        <f t="shared" ref="F12" si="5">D12/B12*100</f>
        <v>13.986556359875904</v>
      </c>
    </row>
    <row r="13" spans="1:6" s="15" customFormat="1" ht="24" customHeight="1">
      <c r="A13" s="16" t="s">
        <v>10</v>
      </c>
      <c r="B13" s="13">
        <v>826.3</v>
      </c>
      <c r="C13" s="14">
        <v>2062</v>
      </c>
      <c r="D13" s="13">
        <v>606.20000000000005</v>
      </c>
      <c r="E13" s="1">
        <f>D13/C13*100</f>
        <v>29.398642095053351</v>
      </c>
      <c r="F13" s="1">
        <f t="shared" si="1"/>
        <v>73.363185283795247</v>
      </c>
    </row>
    <row r="14" spans="1:6" s="15" customFormat="1" ht="38.4" customHeight="1">
      <c r="A14" s="16" t="s">
        <v>9</v>
      </c>
      <c r="B14" s="13">
        <v>1315.2</v>
      </c>
      <c r="C14" s="13">
        <v>4765</v>
      </c>
      <c r="D14" s="13">
        <v>1147.4000000000001</v>
      </c>
      <c r="E14" s="1">
        <f>D14/C14*100</f>
        <v>24.079748163693601</v>
      </c>
      <c r="F14" s="1">
        <f t="shared" si="1"/>
        <v>87.241484184914839</v>
      </c>
    </row>
    <row r="15" spans="1:6" s="15" customFormat="1" ht="24" customHeight="1">
      <c r="A15" s="16" t="s">
        <v>8</v>
      </c>
      <c r="B15" s="13">
        <v>223.5</v>
      </c>
      <c r="C15" s="14">
        <v>613</v>
      </c>
      <c r="D15" s="13">
        <v>84.7</v>
      </c>
      <c r="E15" s="1">
        <f t="shared" ref="E15:E21" si="6">D15/C15*100</f>
        <v>13.817292006525287</v>
      </c>
      <c r="F15" s="1">
        <f t="shared" si="1"/>
        <v>37.897091722595079</v>
      </c>
    </row>
    <row r="16" spans="1:6" s="15" customFormat="1" ht="24" customHeight="1">
      <c r="A16" s="16" t="s">
        <v>7</v>
      </c>
      <c r="B16" s="13">
        <v>0.9</v>
      </c>
      <c r="C16" s="14">
        <v>0</v>
      </c>
      <c r="D16" s="13">
        <v>202.8</v>
      </c>
      <c r="E16" s="1" t="s">
        <v>0</v>
      </c>
      <c r="F16" s="1" t="s">
        <v>29</v>
      </c>
    </row>
    <row r="17" spans="1:6" s="11" customFormat="1" ht="24.6" customHeight="1">
      <c r="A17" s="9" t="s">
        <v>6</v>
      </c>
      <c r="B17" s="10">
        <f>SUM(B18:B23)</f>
        <v>74657.3</v>
      </c>
      <c r="C17" s="10">
        <f>SUM(C18:C23)</f>
        <v>854486.5</v>
      </c>
      <c r="D17" s="10">
        <f>SUM(D18:D23)</f>
        <v>131132.9</v>
      </c>
      <c r="E17" s="1">
        <f t="shared" si="6"/>
        <v>15.346398099911468</v>
      </c>
      <c r="F17" s="1">
        <f>D17/B17*100</f>
        <v>175.64645386318549</v>
      </c>
    </row>
    <row r="18" spans="1:6" ht="24" customHeight="1">
      <c r="A18" s="12" t="s">
        <v>5</v>
      </c>
      <c r="B18" s="13">
        <v>21475.599999999999</v>
      </c>
      <c r="C18" s="13">
        <v>114422.6</v>
      </c>
      <c r="D18" s="13">
        <v>35477.199999999997</v>
      </c>
      <c r="E18" s="1">
        <f t="shared" si="6"/>
        <v>31.005413266260334</v>
      </c>
      <c r="F18" s="1">
        <f t="shared" ref="F18:F20" si="7">D18/B18*100</f>
        <v>165.19771275307789</v>
      </c>
    </row>
    <row r="19" spans="1:6" ht="24" customHeight="1">
      <c r="A19" s="12" t="s">
        <v>4</v>
      </c>
      <c r="B19" s="13">
        <v>20664.099999999999</v>
      </c>
      <c r="C19" s="13">
        <v>513829</v>
      </c>
      <c r="D19" s="13">
        <v>48961.7</v>
      </c>
      <c r="E19" s="1">
        <f t="shared" si="6"/>
        <v>9.5287926528086189</v>
      </c>
      <c r="F19" s="1">
        <f t="shared" si="7"/>
        <v>236.94087814131754</v>
      </c>
    </row>
    <row r="20" spans="1:6" ht="24" customHeight="1">
      <c r="A20" s="12" t="s">
        <v>3</v>
      </c>
      <c r="B20" s="13">
        <v>37502.400000000001</v>
      </c>
      <c r="C20" s="13">
        <v>213787.9</v>
      </c>
      <c r="D20" s="13">
        <v>34769</v>
      </c>
      <c r="E20" s="1">
        <f t="shared" si="6"/>
        <v>16.263315182945341</v>
      </c>
      <c r="F20" s="1">
        <f t="shared" si="7"/>
        <v>92.711399803745891</v>
      </c>
    </row>
    <row r="21" spans="1:6" ht="24" customHeight="1">
      <c r="A21" s="12" t="s">
        <v>2</v>
      </c>
      <c r="B21" s="13">
        <v>0</v>
      </c>
      <c r="C21" s="13">
        <v>12447</v>
      </c>
      <c r="D21" s="13">
        <v>11925</v>
      </c>
      <c r="E21" s="1">
        <f t="shared" si="6"/>
        <v>95.806218365871302</v>
      </c>
      <c r="F21" s="1" t="s">
        <v>0</v>
      </c>
    </row>
    <row r="22" spans="1:6" ht="24" customHeight="1">
      <c r="A22" s="12" t="s">
        <v>1</v>
      </c>
      <c r="B22" s="13">
        <v>15.2</v>
      </c>
      <c r="C22" s="13">
        <v>0</v>
      </c>
      <c r="D22" s="13">
        <v>0</v>
      </c>
      <c r="E22" s="1" t="s">
        <v>0</v>
      </c>
      <c r="F22" s="1">
        <f t="shared" ref="F22:F23" si="8">D22/B22*100</f>
        <v>0</v>
      </c>
    </row>
    <row r="23" spans="1:6" ht="38.4" customHeight="1">
      <c r="A23" s="12" t="s">
        <v>19</v>
      </c>
      <c r="B23" s="13">
        <v>-5000</v>
      </c>
      <c r="C23" s="13">
        <v>0</v>
      </c>
      <c r="D23" s="13">
        <v>0</v>
      </c>
      <c r="E23" s="1" t="s">
        <v>0</v>
      </c>
      <c r="F23" s="1">
        <f t="shared" si="8"/>
        <v>0</v>
      </c>
    </row>
  </sheetData>
  <mergeCells count="1">
    <mergeCell ref="A1:F1"/>
  </mergeCells>
  <phoneticPr fontId="0" type="noConversion"/>
  <pageMargins left="0.55118110236220474" right="0.15748031496062992" top="0.19685039370078741" bottom="0.15748031496062992" header="0.15748031496062992" footer="0.15748031496062992"/>
  <pageSetup paperSize="9" scale="9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 2024г.</vt:lpstr>
      <vt:lpstr>'1 квартал 2024г.'!Область_печати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ДФ-11-012</cp:lastModifiedBy>
  <cp:lastPrinted>2024-04-10T10:06:20Z</cp:lastPrinted>
  <dcterms:created xsi:type="dcterms:W3CDTF">2016-10-28T11:35:19Z</dcterms:created>
  <dcterms:modified xsi:type="dcterms:W3CDTF">2024-04-10T10:06:37Z</dcterms:modified>
</cp:coreProperties>
</file>